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4940" windowHeight="7845"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6" i="9" l="1"/>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AM36" i="9"/>
  <c r="C36" i="9"/>
  <c r="CO35" i="9"/>
  <c r="BW35" i="9"/>
  <c r="CO34" i="9"/>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AM35" i="9" l="1"/>
  <c r="BE34" i="9"/>
  <c r="BE35" i="9" s="1"/>
  <c r="BE36" i="9" s="1"/>
</calcChain>
</file>

<file path=xl/sharedStrings.xml><?xml version="1.0" encoding="utf-8"?>
<sst xmlns="http://schemas.openxmlformats.org/spreadsheetml/2006/main" count="1003" uniqueCount="556">
  <si>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</si>
  <si>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</si>
  <si>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</si>
  <si>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</si>
  <si>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</si>
  <si>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</si>
  <si>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</si>
  <si>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</si>
  <si>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</si>
  <si>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</si>
  <si>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</si>
  <si>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</si>
  <si>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</si>
  <si>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</si>
  <si>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</si>
  <si>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</si>
  <si>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</si>
  <si>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</si>
  <si>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</si>
  <si>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</si>
  <si>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</si>
  <si>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</si>
  <si>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</si>
  <si>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</si>
  <si>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</si>
  <si>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</si>
  <si>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</si>
  <si>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</si>
  <si>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</si>
  <si>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</si>
  <si>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</si>
  <si>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</si>
  <si>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</si>
  <si>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</si>
  <si>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</si>
  <si>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</si>
  <si>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</si>
  <si>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</si>
  <si>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</si>
  <si>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</si>
  <si>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</si>
  <si>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</si>
  <si>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</si>
  <si>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</si>
  <si>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</si>
  <si>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</si>
  <si>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</si>
  <si>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</si>
  <si>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</si>
  <si>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</si>
  <si>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</si>
  <si>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</si>
  <si>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</si>
  <si>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</si>
  <si>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</si>
  <si>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</si>
  <si>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</si>
  <si>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</si>
  <si>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</si>
  <si>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</si>
  <si>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</si>
  <si>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</si>
  <si>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</si>
  <si>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</si>
  <si>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</si>
  <si>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</si>
  <si>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</si>
  <si>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</si>
  <si>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Ⅱ－３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</si>
  <si>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</si>
  <si>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</si>
  <si>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</si>
  <si>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</si>
  <si>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</si>
  <si>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</si>
  <si>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</si>
  <si>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</si>
  <si>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</si>
  <si>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</si>
  <si>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</si>
  <si>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</si>
  <si>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芦屋市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</si>
  <si>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</si>
  <si>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</si>
  <si>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</si>
  <si>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</si>
  <si>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</si>
  <si>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</si>
  <si>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</si>
  <si>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</si>
  <si>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</si>
  <si>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</si>
  <si>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</si>
  <si>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</si>
  <si>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</si>
  <si>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</si>
  <si>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</si>
  <si>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</si>
  <si>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</si>
  <si>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</si>
  <si>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</si>
  <si>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</si>
  <si>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</si>
  <si>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</si>
  <si>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</si>
  <si>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</si>
  <si>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</si>
  <si>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</si>
  <si>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</si>
  <si>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</si>
  <si>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</si>
  <si>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</si>
  <si>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</si>
  <si>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</si>
  <si>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</si>
  <si>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</si>
  <si>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</si>
  <si>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</si>
  <si>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</si>
  <si>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</si>
  <si>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</si>
  <si>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</si>
  <si>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</si>
  <si>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</si>
  <si>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</si>
  <si>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</si>
  <si>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</si>
  <si>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</si>
  <si>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</si>
  <si>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</si>
  <si>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</si>
  <si>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</si>
  <si>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</si>
  <si>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</si>
  <si>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</si>
  <si>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</si>
  <si>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</si>
  <si>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</si>
  <si>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</si>
  <si>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</si>
  <si>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</si>
  <si>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</si>
  <si>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</si>
  <si>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</si>
  <si>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</si>
  <si>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</si>
  <si>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</si>
  <si>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</si>
  <si>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</si>
  <si>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</si>
  <si>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</si>
  <si>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</si>
  <si>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</si>
  <si>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</si>
  <si>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</si>
  <si>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</si>
  <si>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</si>
  <si>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</si>
  <si>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</si>
  <si>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</si>
  <si>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</si>
  <si>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</si>
  <si>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</si>
  <si>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</si>
  <si>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</si>
  <si>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</si>
  <si>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</si>
  <si>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</si>
  <si>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</si>
  <si>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</si>
  <si>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</si>
  <si>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</si>
  <si>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</si>
  <si>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</si>
  <si>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</si>
  <si>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</si>
  <si>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</si>
  <si>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</si>
  <si>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</si>
  <si>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</si>
  <si>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</si>
  <si>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</si>
  <si>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</si>
  <si>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</si>
  <si>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</si>
  <si>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</si>
  <si>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</si>
  <si>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</si>
  <si>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</si>
  <si>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</si>
  <si>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</si>
  <si>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</si>
  <si>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兵庫県芦屋市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</si>
  <si>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</si>
  <si>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</si>
  <si>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</si>
  <si>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</si>
  <si>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</si>
  <si>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</si>
  <si>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</si>
  <si>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</si>
  <si>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</si>
  <si>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</si>
  <si>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</si>
  <si>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</si>
  <si>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</si>
  <si>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</si>
  <si>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</si>
  <si>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</si>
  <si>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</si>
  <si>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</si>
  <si>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</si>
  <si>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</si>
  <si>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</si>
  <si>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</si>
  <si>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</si>
  <si>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</si>
  <si>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</si>
  <si>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</si>
  <si>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</si>
  <si>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</si>
  <si>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</si>
  <si>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</si>
  <si>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</si>
  <si>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</si>
  <si>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</si>
  <si>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</si>
  <si>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</si>
  <si>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</si>
  <si>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</si>
  <si>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</si>
  <si>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</si>
  <si>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</si>
  <si>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</si>
  <si>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</si>
  <si>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</si>
  <si>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</si>
  <si>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</si>
  <si>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</si>
  <si>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</si>
  <si>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</si>
  <si>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</si>
  <si>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</si>
  <si>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</si>
  <si>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</si>
  <si>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</si>
  <si>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</si>
  <si>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</si>
  <si>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</si>
  <si>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</si>
  <si>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</si>
  <si>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</si>
  <si>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</si>
  <si>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</si>
  <si>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</si>
  <si>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</si>
  <si>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</si>
  <si>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</si>
  <si>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</si>
  <si>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</si>
  <si>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</si>
  <si>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</si>
  <si>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</si>
  <si>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</si>
  <si>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</si>
  <si>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</si>
  <si>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</si>
  <si>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</si>
  <si>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</si>
  <si>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</si>
  <si>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</si>
  <si>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</si>
  <si>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</si>
  <si>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</si>
  <si>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</si>
  <si>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</si>
  <si>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</si>
  <si>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</si>
  <si>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</si>
  <si>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</si>
  <si>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</si>
  <si>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</si>
  <si>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</si>
  <si>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</si>
  <si>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</si>
  <si>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</si>
  <si>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</si>
  <si>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</si>
  <si>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</si>
  <si>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</si>
  <si>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</si>
  <si>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</si>
  <si>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</si>
  <si>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</si>
  <si>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</si>
  <si>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</si>
  <si>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</si>
  <si>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</si>
  <si>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</si>
  <si>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</si>
  <si>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</si>
  <si>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</si>
  <si>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</si>
  <si>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</si>
  <si>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</si>
  <si>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</si>
  <si>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</si>
  <si>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</si>
  <si>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</si>
  <si>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</si>
  <si>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</si>
  <si>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</si>
  <si>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</si>
  <si>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</si>
  <si>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</si>
  <si>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</si>
  <si>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</si>
  <si>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駐車場整備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</si>
  <si>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</si>
  <si>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</si>
  <si>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</si>
  <si>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</si>
  <si>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</si>
  <si>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</si>
  <si>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</si>
  <si>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</si>
  <si>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</si>
  <si>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</si>
  <si>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</si>
  <si>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</si>
  <si>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</si>
  <si>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</si>
  <si>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</si>
  <si>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</si>
  <si>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</si>
  <si>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</si>
  <si>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</si>
  <si>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</si>
  <si>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</si>
  <si>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</si>
  <si>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兵庫県芦屋市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</si>
  <si>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</si>
  <si>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</si>
  <si>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</si>
  <si>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</si>
  <si>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</si>
  <si>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</si>
  <si>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</si>
  <si>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</si>
  <si>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</si>
  <si>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</si>
  <si>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</si>
  <si>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</si>
  <si>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</si>
  <si>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</si>
  <si>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</si>
  <si>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</si>
  <si>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</si>
  <si>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</si>
  <si>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</si>
  <si>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</si>
  <si>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</si>
  <si>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</si>
  <si>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</si>
  <si>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</si>
  <si>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</si>
  <si>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</si>
  <si>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</si>
  <si>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</si>
  <si>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</si>
  <si>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</si>
  <si>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</si>
  <si>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</si>
  <si>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</si>
  <si>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</si>
  <si>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</si>
  <si>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</si>
  <si>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駐車場事業特別会計</t>
    <phoneticPr fontId="5"/>
  </si>
  <si>
    <t>後期高齢者医療事業特別会計</t>
    <phoneticPr fontId="5"/>
  </si>
  <si>
    <t>水道事業会計</t>
    <phoneticPr fontId="5"/>
  </si>
  <si>
    <t>法適用企業</t>
    <phoneticPr fontId="5"/>
  </si>
  <si>
    <t>病院事業会計</t>
    <phoneticPr fontId="5"/>
  </si>
  <si>
    <t>下水道事業特別会計</t>
    <phoneticPr fontId="5"/>
  </si>
  <si>
    <t>法非適用企業</t>
    <phoneticPr fontId="5"/>
  </si>
  <si>
    <t>宅地造成事業特別会計</t>
    <phoneticPr fontId="5"/>
  </si>
  <si>
    <t>都市再開発事業特別会計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</si>
  <si>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</si>
  <si>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</si>
  <si>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</si>
  <si>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</si>
  <si>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</si>
  <si>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</si>
  <si>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</si>
  <si>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</si>
  <si>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</si>
  <si>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</si>
  <si>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</si>
  <si>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</si>
  <si>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</si>
  <si>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</si>
  <si>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</si>
  <si>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</si>
  <si>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</si>
  <si>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</si>
  <si>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</si>
  <si>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</si>
  <si>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</si>
  <si>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</si>
  <si>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</si>
  <si>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</si>
  <si>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</si>
  <si>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</si>
  <si>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</si>
  <si>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</si>
  <si>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</si>
  <si>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</si>
  <si>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</si>
  <si>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</si>
  <si>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</si>
  <si>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</si>
  <si>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</si>
  <si>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</si>
  <si>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</si>
  <si>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</si>
  <si>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</si>
  <si>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</si>
  <si>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</si>
  <si>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</si>
  <si>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</si>
  <si>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</si>
  <si>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</si>
  <si>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</si>
  <si>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</si>
  <si>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</si>
  <si>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</si>
  <si>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</si>
  <si>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</si>
  <si>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</si>
  <si>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</si>
  <si>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</si>
  <si>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</si>
  <si>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</si>
  <si>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</si>
  <si>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</si>
  <si>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</si>
  <si>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</si>
  <si>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</si>
  <si>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</si>
  <si>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</si>
  <si>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</si>
  <si>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</si>
  <si>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</si>
  <si>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</si>
  <si>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</si>
  <si>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</si>
  <si>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</si>
  <si>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</si>
  <si>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</si>
  <si>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</si>
  <si>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</si>
  <si>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</si>
  <si>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</si>
  <si>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</si>
  <si>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</si>
  <si>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</si>
  <si>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</si>
  <si>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</si>
  <si>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</si>
  <si>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</si>
  <si>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</si>
  <si>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</si>
  <si>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</si>
  <si>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</si>
  <si>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</si>
  <si>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</si>
  <si>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</si>
  <si>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</si>
  <si>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</si>
  <si>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</si>
  <si>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</si>
  <si>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</si>
  <si>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</si>
  <si>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</si>
  <si>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</si>
  <si>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</si>
  <si>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</si>
  <si>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</si>
  <si>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</si>
  <si>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</si>
  <si>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</si>
  <si>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</si>
  <si>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</si>
  <si>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</si>
  <si>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</si>
  <si>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</si>
  <si>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</si>
  <si>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</si>
  <si>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</si>
  <si>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</si>
  <si>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</si>
  <si>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</si>
  <si>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</si>
  <si>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</si>
  <si>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</si>
  <si>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</si>
  <si>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</si>
  <si>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</si>
  <si>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</si>
  <si>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</si>
  <si>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</si>
  <si>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</si>
  <si>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</si>
  <si>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</si>
  <si>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</si>
  <si>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</si>
  <si>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</si>
  <si>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</si>
  <si>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</si>
  <si>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</si>
  <si>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</si>
  <si>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</si>
  <si>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2.03</t>
  </si>
  <si>
    <t>一般会計</t>
  </si>
  <si>
    <t>水道事業会計</t>
  </si>
  <si>
    <t>宅地造成事業特別会計</t>
  </si>
  <si>
    <t>病院事業会計</t>
  </si>
  <si>
    <t>介護保険事業特別会計</t>
  </si>
  <si>
    <t>都市再開発事業特別会計</t>
  </si>
  <si>
    <t>後期高齢者医療事業特別会計</t>
  </si>
  <si>
    <t>国民健康保険事業特別会計</t>
  </si>
  <si>
    <t>その他会計（赤字）</t>
  </si>
  <si>
    <t>その他会計（黒字）</t>
  </si>
  <si>
    <t>-</t>
    <phoneticPr fontId="2"/>
  </si>
  <si>
    <t>-</t>
    <phoneticPr fontId="2"/>
  </si>
  <si>
    <t>阪神水道企業団</t>
    <rPh sb="0" eb="2">
      <t>ハンシン</t>
    </rPh>
    <rPh sb="2" eb="4">
      <t>スイドウ</t>
    </rPh>
    <rPh sb="4" eb="6">
      <t>キギョウ</t>
    </rPh>
    <rPh sb="6" eb="7">
      <t>ダン</t>
    </rPh>
    <phoneticPr fontId="2"/>
  </si>
  <si>
    <t>丹波少年自然の家事務組合</t>
    <rPh sb="0" eb="2">
      <t>タンバ</t>
    </rPh>
    <rPh sb="2" eb="4">
      <t>ショウネン</t>
    </rPh>
    <rPh sb="4" eb="6">
      <t>シゼン</t>
    </rPh>
    <rPh sb="7" eb="8">
      <t>イエ</t>
    </rPh>
    <rPh sb="8" eb="10">
      <t>ジム</t>
    </rPh>
    <rPh sb="10" eb="12">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</si>
  <si>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</si>
  <si>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15" eb="17">
      <t>トクベツ</t>
    </rPh>
    <phoneticPr fontId="2"/>
  </si>
  <si>
    <t>阪神福祉事業団</t>
    <rPh sb="0" eb="2">
      <t>ハンシン</t>
    </rPh>
    <rPh sb="2" eb="4">
      <t>フクシ</t>
    </rPh>
    <rPh sb="4" eb="7">
      <t>ジギョウダン</t>
    </rPh>
    <phoneticPr fontId="2"/>
  </si>
  <si>
    <t>兵庫県信用保証協会</t>
    <rPh sb="0" eb="3">
      <t>ヒョウゴケン</t>
    </rPh>
    <rPh sb="3" eb="5">
      <t>シンヨウ</t>
    </rPh>
    <rPh sb="5" eb="7">
      <t>ホショウ</t>
    </rPh>
    <rPh sb="7" eb="9">
      <t>キョウカイ</t>
    </rPh>
    <phoneticPr fontId="2"/>
  </si>
  <si>
    <t>財）芦屋市ハートフル福祉公社</t>
    <rPh sb="0" eb="1">
      <t>ザイ</t>
    </rPh>
    <rPh sb="2" eb="5">
      <t>アシヤシ</t>
    </rPh>
    <rPh sb="10" eb="12">
      <t>フクシ</t>
    </rPh>
    <rPh sb="12" eb="14">
      <t>コウシャ</t>
    </rPh>
    <phoneticPr fontId="2"/>
  </si>
  <si>
    <t>○</t>
    <phoneticPr fontId="2"/>
  </si>
  <si>
    <t>-</t>
    <phoneticPr fontId="2"/>
  </si>
  <si>
    <t>芦屋都市管理（株）</t>
    <rPh sb="0" eb="2">
      <t>アシヤ</t>
    </rPh>
    <rPh sb="2" eb="4">
      <t>トシ</t>
    </rPh>
    <rPh sb="4" eb="6">
      <t>カンリ</t>
    </rPh>
    <rPh sb="7" eb="8">
      <t>カブ</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</si>
  <si>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</si>
  <si>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</si>
  <si>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</si>
  <si>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</si>
  <si>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</si>
  <si>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</si>
  <si>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</si>
  <si>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</si>
  <si>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</si>
  <si>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</si>
  <si>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</si>
  <si>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実質公債費比率については，過去からの借換抑制や繰上償還などによる元利償還金の減少により，改善傾向にある。
一方で，将来負担比率については，土地購入による大型事業や，施設の老朽化による更新等によりここ数年間は，ほぼ横ばいで推移している。
今後とも，適切に起債管理を行い，将来負担の軽減を図り，財政の健全化に努める。
</t>
    <rPh sb="13" eb="15">
      <t>カコ</t>
    </rPh>
    <rPh sb="44" eb="46">
      <t>カイゼン</t>
    </rPh>
    <rPh sb="46" eb="48">
      <t>ケイコウ</t>
    </rPh>
    <rPh sb="53" eb="55">
      <t>イッポウ</t>
    </rPh>
    <rPh sb="57" eb="59">
      <t>ショウライ</t>
    </rPh>
    <rPh sb="59" eb="61">
      <t>フタン</t>
    </rPh>
    <rPh sb="61" eb="63">
      <t>ヒリツ</t>
    </rPh>
    <rPh sb="118" eb="120">
      <t>コンゴ</t>
    </rPh>
    <rPh sb="123" eb="125">
      <t>テキセツ</t>
    </rPh>
    <rPh sb="126" eb="128">
      <t>キサイ</t>
    </rPh>
    <rPh sb="128" eb="130">
      <t>カンリ</t>
    </rPh>
    <rPh sb="131" eb="132">
      <t>オコナ</t>
    </rPh>
    <rPh sb="134" eb="136">
      <t>ショウライ</t>
    </rPh>
    <rPh sb="136" eb="138">
      <t>フタン</t>
    </rPh>
    <rPh sb="139" eb="141">
      <t>ケイゲン</t>
    </rPh>
    <rPh sb="142" eb="143">
      <t>ハカ</t>
    </rPh>
    <rPh sb="145" eb="147">
      <t>ザイセイ</t>
    </rPh>
    <rPh sb="148" eb="151">
      <t>ケンゼンカ</t>
    </rPh>
    <rPh sb="152" eb="153">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</si>
</sst>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47278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23122</c:v>
                </c:pt>
                <c:pt idx="1">
                  <c:v>23265</c:v>
                </c:pt>
                <c:pt idx="2">
                  <c:v>104444</c:v>
                </c:pt>
                <c:pt idx="3">
                  <c:v>64348</c:v>
                </c:pt>
                <c:pt idx="4">
                  <c:v>125386</c:v>
                </c:pt>
              </c:numCache>
            </c:numRef>
          </c:val>
          <c:smooth val="0"/>
        </c:ser>
        <c:dLbls>
          <c:showLegendKey val="0"/>
          <c:showVal val="0"/>
          <c:showCatName val="0"/>
          <c:showSerName val="0"/>
          <c:showPercent val="0"/>
          <c:showBubbleSize val="0"/>
        </c:dLbls>
        <c:marker val="1"/>
        <c:smooth val="0"/>
        <c:axId val="108084608"/>
        <c:axId val="108111360"/>
      </c:lineChart>
      <c:catAx>
        <c:axId val="1080846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111360"/>
        <c:crosses val="autoZero"/>
        <c:auto val="1"/>
        <c:lblAlgn val="ctr"/>
        <c:lblOffset val="100"/>
        <c:tickLblSkip val="1"/>
        <c:tickMarkSkip val="1"/>
        <c:noMultiLvlLbl val="0"/>
      </c:catAx>
      <c:valAx>
        <c:axId val="10811136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0846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6.59</c:v>
                </c:pt>
                <c:pt idx="1">
                  <c:v>1.3</c:v>
                </c:pt>
                <c:pt idx="2">
                  <c:v>2.23</c:v>
                </c:pt>
                <c:pt idx="3">
                  <c:v>2.04</c:v>
                </c:pt>
                <c:pt idx="4">
                  <c:v>5.05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29.5</c:v>
                </c:pt>
                <c:pt idx="1">
                  <c:v>33.44</c:v>
                </c:pt>
                <c:pt idx="2">
                  <c:v>30.14</c:v>
                </c:pt>
                <c:pt idx="3">
                  <c:v>22.74</c:v>
                </c:pt>
                <c:pt idx="4">
                  <c:v>34.83</c:v>
                </c:pt>
              </c:numCache>
            </c:numRef>
          </c:val>
        </c:ser>
        <c:dLbls>
          <c:showLegendKey val="0"/>
          <c:showVal val="0"/>
          <c:showCatName val="0"/>
          <c:showSerName val="0"/>
          <c:showPercent val="0"/>
          <c:showBubbleSize val="0"/>
        </c:dLbls>
        <c:gapWidth val="250"/>
        <c:overlap val="100"/>
        <c:axId val="130194816"/>
        <c:axId val="1302010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5.84</c:v>
                </c:pt>
                <c:pt idx="1">
                  <c:v>-2.0299999999999998</c:v>
                </c:pt>
                <c:pt idx="2">
                  <c:v>6.57</c:v>
                </c:pt>
                <c:pt idx="3">
                  <c:v>9.7799999999999994</c:v>
                </c:pt>
                <c:pt idx="4">
                  <c:v>18.62</c:v>
                </c:pt>
              </c:numCache>
            </c:numRef>
          </c:val>
          <c:smooth val="0"/>
        </c:ser>
        <c:dLbls>
          <c:showLegendKey val="0"/>
          <c:showVal val="0"/>
          <c:showCatName val="0"/>
          <c:showSerName val="0"/>
          <c:showPercent val="0"/>
          <c:showBubbleSize val="0"/>
        </c:dLbls>
        <c:marker val="1"/>
        <c:smooth val="0"/>
        <c:axId val="130194816"/>
        <c:axId val="130201088"/>
      </c:lineChart>
      <c:catAx>
        <c:axId val="130194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0201088"/>
        <c:crosses val="autoZero"/>
        <c:auto val="1"/>
        <c:lblAlgn val="ctr"/>
        <c:lblOffset val="100"/>
        <c:tickLblSkip val="1"/>
        <c:tickMarkSkip val="1"/>
        <c:noMultiLvlLbl val="0"/>
      </c:catAx>
      <c:valAx>
        <c:axId val="130201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194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0.13</c:v>
                </c:pt>
                <c:pt idx="2">
                  <c:v>#N/A</c:v>
                </c:pt>
                <c:pt idx="3">
                  <c:v>0.24</c:v>
                </c:pt>
                <c:pt idx="4">
                  <c:v>#N/A</c:v>
                </c:pt>
                <c:pt idx="5">
                  <c:v>7.0000000000000007E-2</c:v>
                </c:pt>
                <c:pt idx="6">
                  <c:v>#N/A</c:v>
                </c:pt>
                <c:pt idx="7">
                  <c:v>7.0000000000000007E-2</c:v>
                </c:pt>
                <c:pt idx="8">
                  <c:v>#N/A</c:v>
                </c:pt>
                <c:pt idx="9">
                  <c:v>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0.39</c:v>
                </c:pt>
                <c:pt idx="2">
                  <c:v>#N/A</c:v>
                </c:pt>
                <c:pt idx="3">
                  <c:v>0.23</c:v>
                </c:pt>
                <c:pt idx="4">
                  <c:v>#N/A</c:v>
                </c:pt>
                <c:pt idx="5">
                  <c:v>0.7</c:v>
                </c:pt>
                <c:pt idx="6">
                  <c:v>#N/A</c:v>
                </c:pt>
                <c:pt idx="7">
                  <c:v>0.78</c:v>
                </c:pt>
                <c:pt idx="8">
                  <c:v>#N/A</c:v>
                </c:pt>
                <c:pt idx="9">
                  <c:v>0.28000000000000003</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0.2</c:v>
                </c:pt>
                <c:pt idx="2">
                  <c:v>#N/A</c:v>
                </c:pt>
                <c:pt idx="3">
                  <c:v>0.28000000000000003</c:v>
                </c:pt>
                <c:pt idx="4">
                  <c:v>#N/A</c:v>
                </c:pt>
                <c:pt idx="5">
                  <c:v>0.27</c:v>
                </c:pt>
                <c:pt idx="6">
                  <c:v>#N/A</c:v>
                </c:pt>
                <c:pt idx="7">
                  <c:v>0.32</c:v>
                </c:pt>
                <c:pt idx="8">
                  <c:v>#N/A</c:v>
                </c:pt>
                <c:pt idx="9">
                  <c:v>0.34</c:v>
                </c:pt>
              </c:numCache>
            </c:numRef>
          </c:val>
        </c:ser>
        <c:ser>
          <c:idx val="4"/>
          <c:order val="4"/>
          <c:tx>
            <c:strRef>
              <c:f>データシート!$A$31</c:f>
              <c:strCache>
                <c:ptCount val="1"/>
                <c:pt idx="0">
                  <c:v>都市再開発事業特別会計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0.13</c:v>
                </c:pt>
                <c:pt idx="2">
                  <c:v>#N/A</c:v>
                </c:pt>
                <c:pt idx="3">
                  <c:v>0.19</c:v>
                </c:pt>
                <c:pt idx="4">
                  <c:v>#N/A</c:v>
                </c:pt>
                <c:pt idx="5">
                  <c:v>0.12</c:v>
                </c:pt>
                <c:pt idx="6">
                  <c:v>#N/A</c:v>
                </c:pt>
                <c:pt idx="7">
                  <c:v>0.48</c:v>
                </c:pt>
                <c:pt idx="8">
                  <c:v>#N/A</c:v>
                </c:pt>
                <c:pt idx="9">
                  <c:v>0.45</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0.01</c:v>
                </c:pt>
                <c:pt idx="2">
                  <c:v>#N/A</c:v>
                </c:pt>
                <c:pt idx="3">
                  <c:v>0.5</c:v>
                </c:pt>
                <c:pt idx="4">
                  <c:v>#N/A</c:v>
                </c:pt>
                <c:pt idx="5">
                  <c:v>0.52</c:v>
                </c:pt>
                <c:pt idx="6">
                  <c:v>#N/A</c:v>
                </c:pt>
                <c:pt idx="7">
                  <c:v>0.56000000000000005</c:v>
                </c:pt>
                <c:pt idx="8">
                  <c:v>#N/A</c:v>
                </c:pt>
                <c:pt idx="9">
                  <c:v>0.71</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0.85</c:v>
                </c:pt>
                <c:pt idx="2">
                  <c:v>#N/A</c:v>
                </c:pt>
                <c:pt idx="3">
                  <c:v>1.45</c:v>
                </c:pt>
                <c:pt idx="4">
                  <c:v>#N/A</c:v>
                </c:pt>
                <c:pt idx="5">
                  <c:v>1.22</c:v>
                </c:pt>
                <c:pt idx="6">
                  <c:v>#N/A</c:v>
                </c:pt>
                <c:pt idx="7">
                  <c:v>0.41</c:v>
                </c:pt>
                <c:pt idx="8">
                  <c:v>#N/A</c:v>
                </c:pt>
                <c:pt idx="9">
                  <c:v>1.01</c:v>
                </c:pt>
              </c:numCache>
            </c:numRef>
          </c:val>
        </c:ser>
        <c:ser>
          <c:idx val="7"/>
          <c:order val="7"/>
          <c:tx>
            <c:strRef>
              <c:f>データシート!$A$34</c:f>
              <c:strCache>
                <c:ptCount val="1"/>
                <c:pt idx="0">
                  <c:v>宅地造成事業特別会計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4.5</c:v>
                </c:pt>
                <c:pt idx="2">
                  <c:v>#N/A</c:v>
                </c:pt>
                <c:pt idx="3">
                  <c:v>4.37</c:v>
                </c:pt>
                <c:pt idx="4">
                  <c:v>#N/A</c:v>
                </c:pt>
                <c:pt idx="5">
                  <c:v>4.2300000000000004</c:v>
                </c:pt>
                <c:pt idx="6">
                  <c:v>#N/A</c:v>
                </c:pt>
                <c:pt idx="7">
                  <c:v>3.55</c:v>
                </c:pt>
                <c:pt idx="8">
                  <c:v>#N/A</c:v>
                </c:pt>
                <c:pt idx="9">
                  <c:v>2.35</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3.46</c:v>
                </c:pt>
                <c:pt idx="2">
                  <c:v>#N/A</c:v>
                </c:pt>
                <c:pt idx="3">
                  <c:v>2.44</c:v>
                </c:pt>
                <c:pt idx="4">
                  <c:v>#N/A</c:v>
                </c:pt>
                <c:pt idx="5">
                  <c:v>3</c:v>
                </c:pt>
                <c:pt idx="6">
                  <c:v>#N/A</c:v>
                </c:pt>
                <c:pt idx="7">
                  <c:v>6.84</c:v>
                </c:pt>
                <c:pt idx="8">
                  <c:v>#N/A</c:v>
                </c:pt>
                <c:pt idx="9">
                  <c:v>4.3600000000000003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6.46</c:v>
                </c:pt>
                <c:pt idx="2">
                  <c:v>#N/A</c:v>
                </c:pt>
                <c:pt idx="3">
                  <c:v>1.0900000000000001</c:v>
                </c:pt>
                <c:pt idx="4">
                  <c:v>#N/A</c:v>
                </c:pt>
                <c:pt idx="5">
                  <c:v>2.2000000000000002</c:v>
                </c:pt>
                <c:pt idx="6">
                  <c:v>#N/A</c:v>
                </c:pt>
                <c:pt idx="7">
                  <c:v>1.98</c:v>
                </c:pt>
                <c:pt idx="8">
                  <c:v>#N/A</c:v>
                </c:pt>
                <c:pt idx="9">
                  <c:v>4.9400000000000004</c:v>
                </c:pt>
              </c:numCache>
            </c:numRef>
          </c:val>
        </c:ser>
        <c:dLbls>
          <c:showLegendKey val="0"/>
          <c:showVal val="0"/>
          <c:showCatName val="0"/>
          <c:showSerName val="0"/>
          <c:showPercent val="0"/>
          <c:showBubbleSize val="0"/>
        </c:dLbls>
        <c:gapWidth val="150"/>
        <c:overlap val="100"/>
        <c:axId val="123151872"/>
        <c:axId val="123153408"/>
      </c:barChart>
      <c:catAx>
        <c:axId val="123151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153408"/>
        <c:crosses val="autoZero"/>
        <c:auto val="1"/>
        <c:lblAlgn val="ctr"/>
        <c:lblOffset val="100"/>
        <c:tickLblSkip val="1"/>
        <c:tickMarkSkip val="1"/>
        <c:noMultiLvlLbl val="0"/>
      </c:catAx>
      <c:valAx>
        <c:axId val="123153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151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6875</c:v>
                </c:pt>
                <c:pt idx="5">
                  <c:v>6487</c:v>
                </c:pt>
                <c:pt idx="8">
                  <c:v>6449</c:v>
                </c:pt>
                <c:pt idx="11">
                  <c:v>6416</c:v>
                </c:pt>
                <c:pt idx="14">
                  <c:v>6080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356</c:v>
                </c:pt>
                <c:pt idx="3">
                  <c:v>107</c:v>
                </c:pt>
                <c:pt idx="6">
                  <c:v>1</c:v>
                </c:pt>
                <c:pt idx="9">
                  <c:v>99</c:v>
                </c:pt>
                <c:pt idx="12">
                  <c:v>99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126</c:v>
                </c:pt>
                <c:pt idx="3">
                  <c:v>119</c:v>
                </c:pt>
                <c:pt idx="6">
                  <c:v>113</c:v>
                </c:pt>
                <c:pt idx="9">
                  <c:v>111</c:v>
                </c:pt>
                <c:pt idx="12">
                  <c:v>122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951</c:v>
                </c:pt>
                <c:pt idx="3">
                  <c:v>1272</c:v>
                </c:pt>
                <c:pt idx="6">
                  <c:v>1001</c:v>
                </c:pt>
                <c:pt idx="9">
                  <c:v>1014</c:v>
                </c:pt>
                <c:pt idx="12">
                  <c:v>943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7621</c:v>
                </c:pt>
                <c:pt idx="3">
                  <c:v>7857</c:v>
                </c:pt>
                <c:pt idx="6">
                  <c:v>7576</c:v>
                </c:pt>
                <c:pt idx="9">
                  <c:v>5650</c:v>
                </c:pt>
                <c:pt idx="12">
                  <c:v>5346</c:v>
                </c:pt>
              </c:numCache>
            </c:numRef>
          </c:val>
        </c:ser>
        <c:dLbls>
          <c:showLegendKey val="0"/>
          <c:showVal val="0"/>
          <c:showCatName val="0"/>
          <c:showSerName val="0"/>
          <c:showPercent val="0"/>
          <c:showBubbleSize val="0"/>
        </c:dLbls>
        <c:gapWidth val="100"/>
        <c:overlap val="100"/>
        <c:axId val="130312832"/>
        <c:axId val="130319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2179</c:v>
                </c:pt>
                <c:pt idx="2">
                  <c:v>#N/A</c:v>
                </c:pt>
                <c:pt idx="3">
                  <c:v>#N/A</c:v>
                </c:pt>
                <c:pt idx="4">
                  <c:v>2868</c:v>
                </c:pt>
                <c:pt idx="5">
                  <c:v>#N/A</c:v>
                </c:pt>
                <c:pt idx="6">
                  <c:v>#N/A</c:v>
                </c:pt>
                <c:pt idx="7">
                  <c:v>2242</c:v>
                </c:pt>
                <c:pt idx="8">
                  <c:v>#N/A</c:v>
                </c:pt>
                <c:pt idx="9">
                  <c:v>#N/A</c:v>
                </c:pt>
                <c:pt idx="10">
                  <c:v>458</c:v>
                </c:pt>
                <c:pt idx="11">
                  <c:v>#N/A</c:v>
                </c:pt>
                <c:pt idx="12">
                  <c:v>#N/A</c:v>
                </c:pt>
                <c:pt idx="13">
                  <c:v>430</c:v>
                </c:pt>
                <c:pt idx="14">
                  <c:v>#N/A</c:v>
                </c:pt>
              </c:numCache>
            </c:numRef>
          </c:val>
          <c:smooth val="0"/>
        </c:ser>
        <c:dLbls>
          <c:showLegendKey val="0"/>
          <c:showVal val="0"/>
          <c:showCatName val="0"/>
          <c:showSerName val="0"/>
          <c:showPercent val="0"/>
          <c:showBubbleSize val="0"/>
        </c:dLbls>
        <c:marker val="1"/>
        <c:smooth val="0"/>
        <c:axId val="130312832"/>
        <c:axId val="130319104"/>
      </c:lineChart>
      <c:catAx>
        <c:axId val="130312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319104"/>
        <c:crosses val="autoZero"/>
        <c:auto val="1"/>
        <c:lblAlgn val="ctr"/>
        <c:lblOffset val="100"/>
        <c:tickLblSkip val="1"/>
        <c:tickMarkSkip val="1"/>
        <c:noMultiLvlLbl val="0"/>
      </c:catAx>
      <c:valAx>
        <c:axId val="130319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312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39951</c:v>
                </c:pt>
                <c:pt idx="5">
                  <c:v>39174</c:v>
                </c:pt>
                <c:pt idx="8">
                  <c:v>36441</c:v>
                </c:pt>
                <c:pt idx="11">
                  <c:v>34378</c:v>
                </c:pt>
                <c:pt idx="14">
                  <c:v>31671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13834</c:v>
                </c:pt>
                <c:pt idx="5">
                  <c:v>13962</c:v>
                </c:pt>
                <c:pt idx="8">
                  <c:v>12749</c:v>
                </c:pt>
                <c:pt idx="11">
                  <c:v>10276</c:v>
                </c:pt>
                <c:pt idx="14">
                  <c:v>10900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18407</c:v>
                </c:pt>
                <c:pt idx="5">
                  <c:v>18842</c:v>
                </c:pt>
                <c:pt idx="8">
                  <c:v>14831</c:v>
                </c:pt>
                <c:pt idx="11">
                  <c:v>11895</c:v>
                </c:pt>
                <c:pt idx="14">
                  <c:v>14612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2338</c:v>
                </c:pt>
                <c:pt idx="3">
                  <c:v>2330</c:v>
                </c:pt>
                <c:pt idx="6">
                  <c:v>20</c:v>
                </c:pt>
                <c:pt idx="9">
                  <c:v>17</c:v>
                </c:pt>
                <c:pt idx="12">
                  <c:v>15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6931</c:v>
                </c:pt>
                <c:pt idx="3">
                  <c:v>6690</c:v>
                </c:pt>
                <c:pt idx="6">
                  <c:v>5854</c:v>
                </c:pt>
                <c:pt idx="9">
                  <c:v>6057</c:v>
                </c:pt>
                <c:pt idx="12">
                  <c:v>5228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528</c:v>
                </c:pt>
                <c:pt idx="3">
                  <c:v>423</c:v>
                </c:pt>
                <c:pt idx="6">
                  <c:v>318</c:v>
                </c:pt>
                <c:pt idx="9">
                  <c:v>285</c:v>
                </c:pt>
                <c:pt idx="12">
                  <c:v>168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10640</c:v>
                </c:pt>
                <c:pt idx="3">
                  <c:v>12392</c:v>
                </c:pt>
                <c:pt idx="6">
                  <c:v>11652</c:v>
                </c:pt>
                <c:pt idx="9">
                  <c:v>10567</c:v>
                </c:pt>
                <c:pt idx="12">
                  <c:v>9384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9032</c:v>
                </c:pt>
                <c:pt idx="3">
                  <c:v>8530</c:v>
                </c:pt>
                <c:pt idx="6">
                  <c:v>8026</c:v>
                </c:pt>
                <c:pt idx="9">
                  <c:v>8281</c:v>
                </c:pt>
                <c:pt idx="12">
                  <c:v>7661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70193</c:v>
                </c:pt>
                <c:pt idx="3">
                  <c:v>65545</c:v>
                </c:pt>
                <c:pt idx="6">
                  <c:v>60279</c:v>
                </c:pt>
                <c:pt idx="9">
                  <c:v>54287</c:v>
                </c:pt>
                <c:pt idx="12">
                  <c:v>58204</c:v>
                </c:pt>
              </c:numCache>
            </c:numRef>
          </c:val>
        </c:ser>
        <c:dLbls>
          <c:showLegendKey val="0"/>
          <c:showVal val="0"/>
          <c:showCatName val="0"/>
          <c:showSerName val="0"/>
          <c:showPercent val="0"/>
          <c:showBubbleSize val="0"/>
        </c:dLbls>
        <c:gapWidth val="100"/>
        <c:overlap val="100"/>
        <c:axId val="130221184"/>
        <c:axId val="1302231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27471</c:v>
                </c:pt>
                <c:pt idx="2">
                  <c:v>#N/A</c:v>
                </c:pt>
                <c:pt idx="3">
                  <c:v>#N/A</c:v>
                </c:pt>
                <c:pt idx="4">
                  <c:v>23931</c:v>
                </c:pt>
                <c:pt idx="5">
                  <c:v>#N/A</c:v>
                </c:pt>
                <c:pt idx="6">
                  <c:v>#N/A</c:v>
                </c:pt>
                <c:pt idx="7">
                  <c:v>22126</c:v>
                </c:pt>
                <c:pt idx="8">
                  <c:v>#N/A</c:v>
                </c:pt>
                <c:pt idx="9">
                  <c:v>#N/A</c:v>
                </c:pt>
                <c:pt idx="10">
                  <c:v>22945</c:v>
                </c:pt>
                <c:pt idx="11">
                  <c:v>#N/A</c:v>
                </c:pt>
                <c:pt idx="12">
                  <c:v>#N/A</c:v>
                </c:pt>
                <c:pt idx="13">
                  <c:v>23476</c:v>
                </c:pt>
                <c:pt idx="14">
                  <c:v>#N/A</c:v>
                </c:pt>
              </c:numCache>
            </c:numRef>
          </c:val>
          <c:smooth val="0"/>
        </c:ser>
        <c:dLbls>
          <c:showLegendKey val="0"/>
          <c:showVal val="0"/>
          <c:showCatName val="0"/>
          <c:showSerName val="0"/>
          <c:showPercent val="0"/>
          <c:showBubbleSize val="0"/>
        </c:dLbls>
        <c:marker val="1"/>
        <c:smooth val="0"/>
        <c:axId val="130221184"/>
        <c:axId val="130223104"/>
      </c:lineChart>
      <c:catAx>
        <c:axId val="130221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0223104"/>
        <c:crosses val="autoZero"/>
        <c:auto val="1"/>
        <c:lblAlgn val="ctr"/>
        <c:lblOffset val="100"/>
        <c:tickLblSkip val="1"/>
        <c:tickMarkSkip val="1"/>
        <c:noMultiLvlLbl val="0"/>
      </c:catAx>
      <c:valAx>
        <c:axId val="130223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221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38421376"/>
        <c:axId val="138423296"/>
      </c:scatterChart>
      <c:valAx>
        <c:axId val="13842137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8423296"/>
        <c:crosses val="autoZero"/>
        <c:crossBetween val="midCat"/>
      </c:valAx>
      <c:valAx>
        <c:axId val="13842329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84213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13</c:v>
                </c:pt>
                <c:pt idx="1">
                  <c:v>13.3</c:v>
                </c:pt>
                <c:pt idx="2">
                  <c:v>13</c:v>
                </c:pt>
                <c:pt idx="3">
                  <c:v>9.9</c:v>
                </c:pt>
                <c:pt idx="4">
                  <c:v>5.5</c:v>
                </c:pt>
              </c:numCache>
            </c:numRef>
          </c:xVal>
          <c:yVal>
            <c:numRef>
              <c:f>公会計指標分析・財政指標組合せ分析表!$K$73:$O$73</c:f>
              <c:numCache>
                <c:formatCode>#,##0.0;"▲ "#,##0.0</c:formatCode>
                <c:ptCount val="5"/>
                <c:pt idx="0">
                  <c:v>148.30000000000001</c:v>
                </c:pt>
                <c:pt idx="1">
                  <c:v>129.1</c:v>
                </c:pt>
                <c:pt idx="2">
                  <c:v>117.4</c:v>
                </c:pt>
                <c:pt idx="3">
                  <c:v>119.7</c:v>
                </c:pt>
                <c:pt idx="4">
                  <c:v>121.6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11.1</c:v>
                </c:pt>
                <c:pt idx="1">
                  <c:v>10.3</c:v>
                </c:pt>
                <c:pt idx="2">
                  <c:v>9.6</c:v>
                </c:pt>
                <c:pt idx="3">
                  <c:v>8.8000000000000007</c:v>
                </c:pt>
                <c:pt idx="4">
                  <c:v>7</c:v>
                </c:pt>
              </c:numCache>
            </c:numRef>
          </c:xVal>
          <c:yVal>
            <c:numRef>
              <c:f>公会計指標分析・財政指標組合せ分析表!$K$77:$O$77</c:f>
              <c:numCache>
                <c:formatCode>#,##0.0;"▲ "#,##0.0</c:formatCode>
                <c:ptCount val="5"/>
                <c:pt idx="0">
                  <c:v>69.2</c:v>
                </c:pt>
                <c:pt idx="1">
                  <c:v>58.2</c:v>
                </c:pt>
                <c:pt idx="2">
                  <c:v>50.3</c:v>
                </c:pt>
                <c:pt idx="3">
                  <c:v>45.9</c:v>
                </c:pt>
                <c:pt idx="4">
                  <c:v>33.6</c:v>
                </c:pt>
              </c:numCache>
            </c:numRef>
          </c:yVal>
          <c:smooth val="0"/>
        </c:ser>
        <c:dLbls>
          <c:showLegendKey val="0"/>
          <c:showVal val="0"/>
          <c:showCatName val="0"/>
          <c:showSerName val="0"/>
          <c:showPercent val="0"/>
          <c:showBubbleSize val="0"/>
        </c:dLbls>
        <c:axId val="141513088"/>
        <c:axId val="141515008"/>
      </c:scatterChart>
      <c:valAx>
        <c:axId val="141513088"/>
        <c:scaling>
          <c:orientation val="minMax"/>
          <c:max val="14"/>
          <c:min val="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1515008"/>
        <c:crosses val="autoZero"/>
        <c:crossBetween val="midCat"/>
      </c:valAx>
      <c:valAx>
        <c:axId val="141515008"/>
        <c:scaling>
          <c:orientation val="minMax"/>
          <c:max val="17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151308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兵庫県芦屋市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平成２４年度までは，借換えの抑制や病院建設に係る償還の負担により，増加していたが，平成２５年度以降は，元利償還金の減少により対前年では改善している。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しかし，病院建設に係る償還額が増加することや，山手幹線芦屋川横断部工事に係る割賦負担金の支払いが始まるため，今後数年間は，ほぼ横ばいで推移する見通しである。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兵庫県芦屋市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将来負担額の大きな割合を占める地方債残高は，ここ数年間は，借換抑制や繰上償還などにより，大きく減少して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きたが，平成２７年度は公共用地取得費特別会計による土地の購入等の影響により増加している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兵庫県芦屋市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96,748
95,170
18.47
51,167,975
48,721,232
1,191,654
23,614,572
58,203,582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121.6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兵庫県芦屋市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96,748
95,170
18.47
51,167,975
48,721,232
1,191,654
23,614,572
58,203,582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121.6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兵庫県芦屋市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96,748
95,170
18.47
51,167,975
48,721,232
1,191,654
23,614,572
58,203,582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121.6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兵庫県芦屋市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96,748
95,170
18.47
51,167,975
48,721,232
1,191,654
23,614,572
58,203,582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121.6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個人住民税を中心とした税収により，平成１５年度までは普通交付税の不交付となる１．００を超えていたが，阪神・淡路大震災からの復旧・復興事業等に係る公債費の増加や，三位一体改革に伴う個人市民税の税率６％比例税率化による税収減などにより悪化し，１．００未満となった。当面は，１．００は超えることはないが，公債費の償還とともに徐々に改善する見込み。</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45</xdr:row>
      <xdr:rowOff>41910</xdr:rowOff>
    </xdr:to>
    <xdr:cxnSp macro="">
      <xdr:nvCxnSpPr>
        <xdr:cNvPr id="61" name="直線コネクタ 60"/>
        <xdr:cNvCxnSpPr/>
      </xdr:nvCxnSpPr>
      <xdr:spPr>
        <a:xfrm flipV="1">
          <a:off x="4953000" y="616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4"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5" name="直線コネクタ 64"/>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86360</xdr:rowOff>
    </xdr:from>
    <xdr:to>
      <xdr:col>7</xdr:col>
      <xdr:colOff>152400</xdr:colOff>
      <xdr:row>37</xdr:row>
      <xdr:rowOff>110490</xdr:rowOff>
    </xdr:to>
    <xdr:cxnSp macro="">
      <xdr:nvCxnSpPr>
        <xdr:cNvPr id="66" name="直線コネクタ 65"/>
        <xdr:cNvCxnSpPr/>
      </xdr:nvCxnSpPr>
      <xdr:spPr>
        <a:xfrm flipV="1">
          <a:off x="4114800" y="643001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24147</xdr:rowOff>
    </xdr:from>
    <xdr:ext cx="762000" cy="259045"/>
    <xdr:sp macro="" textlink="">
      <xdr:nvSpPr>
        <xdr:cNvPr id="67" name="財政力平均値テキスト"/>
        <xdr:cNvSpPr txBox="1"/>
      </xdr:nvSpPr>
      <xdr:spPr>
        <a:xfrm>
          <a:off x="5041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52070</xdr:rowOff>
    </xdr:from>
    <xdr:to>
      <xdr:col>7</xdr:col>
      <xdr:colOff>203200</xdr:colOff>
      <xdr:row>40</xdr:row>
      <xdr:rowOff>153670</xdr:rowOff>
    </xdr:to>
    <xdr:sp macro="" textlink="">
      <xdr:nvSpPr>
        <xdr:cNvPr id="68" name="フローチャート : 判断 67"/>
        <xdr:cNvSpPr/>
      </xdr:nvSpPr>
      <xdr:spPr>
        <a:xfrm>
          <a:off x="4902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110490</xdr:rowOff>
    </xdr:from>
    <xdr:to>
      <xdr:col>6</xdr:col>
      <xdr:colOff>0</xdr:colOff>
      <xdr:row>37</xdr:row>
      <xdr:rowOff>158750</xdr:rowOff>
    </xdr:to>
    <xdr:cxnSp macro="">
      <xdr:nvCxnSpPr>
        <xdr:cNvPr id="69" name="直線コネクタ 68"/>
        <xdr:cNvCxnSpPr/>
      </xdr:nvCxnSpPr>
      <xdr:spPr>
        <a:xfrm flipV="1">
          <a:off x="3225800" y="64541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73660</xdr:rowOff>
    </xdr:from>
    <xdr:to>
      <xdr:col>6</xdr:col>
      <xdr:colOff>50800</xdr:colOff>
      <xdr:row>42</xdr:row>
      <xdr:rowOff>3810</xdr:rowOff>
    </xdr:to>
    <xdr:sp macro="" textlink="">
      <xdr:nvSpPr>
        <xdr:cNvPr id="70" name="フローチャート : 判断 69"/>
        <xdr:cNvSpPr/>
      </xdr:nvSpPr>
      <xdr:spPr>
        <a:xfrm>
          <a:off x="4064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160037</xdr:rowOff>
    </xdr:from>
    <xdr:ext cx="736600" cy="259045"/>
    <xdr:sp macro="" textlink="">
      <xdr:nvSpPr>
        <xdr:cNvPr id="71" name="テキスト ボックス 70"/>
        <xdr:cNvSpPr txBox="1"/>
      </xdr:nvSpPr>
      <xdr:spPr>
        <a:xfrm>
          <a:off x="3733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158750</xdr:rowOff>
    </xdr:from>
    <xdr:to>
      <xdr:col>4</xdr:col>
      <xdr:colOff>482600</xdr:colOff>
      <xdr:row>37</xdr:row>
      <xdr:rowOff>158750</xdr:rowOff>
    </xdr:to>
    <xdr:cxnSp macro="">
      <xdr:nvCxnSpPr>
        <xdr:cNvPr id="72" name="直線コネクタ 71"/>
        <xdr:cNvCxnSpPr/>
      </xdr:nvCxnSpPr>
      <xdr:spPr>
        <a:xfrm>
          <a:off x="2336800" y="650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134620</xdr:rowOff>
    </xdr:from>
    <xdr:to>
      <xdr:col>3</xdr:col>
      <xdr:colOff>279400</xdr:colOff>
      <xdr:row>37</xdr:row>
      <xdr:rowOff>158750</xdr:rowOff>
    </xdr:to>
    <xdr:cxnSp macro="">
      <xdr:nvCxnSpPr>
        <xdr:cNvPr id="75" name="直線コネクタ 74"/>
        <xdr:cNvCxnSpPr/>
      </xdr:nvCxnSpPr>
      <xdr:spPr>
        <a:xfrm>
          <a:off x="1447800" y="64782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8" name="フローチャート : 判断 77"/>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79" name="テキスト ボックス 78"/>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37</xdr:row>
      <xdr:rowOff>35560</xdr:rowOff>
    </xdr:from>
    <xdr:to>
      <xdr:col>7</xdr:col>
      <xdr:colOff>203200</xdr:colOff>
      <xdr:row>37</xdr:row>
      <xdr:rowOff>137160</xdr:rowOff>
    </xdr:to>
    <xdr:sp macro="" textlink="">
      <xdr:nvSpPr>
        <xdr:cNvPr id="85" name="円/楕円 84"/>
        <xdr:cNvSpPr/>
      </xdr:nvSpPr>
      <xdr:spPr>
        <a:xfrm>
          <a:off x="49022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52087</xdr:rowOff>
    </xdr:from>
    <xdr:ext cx="762000" cy="259045"/>
    <xdr:sp macro="" textlink="">
      <xdr:nvSpPr>
        <xdr:cNvPr id="86" name="財政力該当値テキスト"/>
        <xdr:cNvSpPr txBox="1"/>
      </xdr:nvSpPr>
      <xdr:spPr>
        <a:xfrm>
          <a:off x="5041900" y="62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59690</xdr:rowOff>
    </xdr:from>
    <xdr:to>
      <xdr:col>6</xdr:col>
      <xdr:colOff>50800</xdr:colOff>
      <xdr:row>37</xdr:row>
      <xdr:rowOff>161290</xdr:rowOff>
    </xdr:to>
    <xdr:sp macro="" textlink="">
      <xdr:nvSpPr>
        <xdr:cNvPr id="87" name="円/楕円 86"/>
        <xdr:cNvSpPr/>
      </xdr:nvSpPr>
      <xdr:spPr>
        <a:xfrm>
          <a:off x="4064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17</xdr:rowOff>
    </xdr:from>
    <xdr:ext cx="736600" cy="259045"/>
    <xdr:sp macro="" textlink="">
      <xdr:nvSpPr>
        <xdr:cNvPr id="88" name="テキスト ボックス 87"/>
        <xdr:cNvSpPr txBox="1"/>
      </xdr:nvSpPr>
      <xdr:spPr>
        <a:xfrm>
          <a:off x="3733800" y="617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107950</xdr:rowOff>
    </xdr:from>
    <xdr:to>
      <xdr:col>4</xdr:col>
      <xdr:colOff>533400</xdr:colOff>
      <xdr:row>38</xdr:row>
      <xdr:rowOff>38100</xdr:rowOff>
    </xdr:to>
    <xdr:sp macro="" textlink="">
      <xdr:nvSpPr>
        <xdr:cNvPr id="89" name="円/楕円 88"/>
        <xdr:cNvSpPr/>
      </xdr:nvSpPr>
      <xdr:spPr>
        <a:xfrm>
          <a:off x="3175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48277</xdr:rowOff>
    </xdr:from>
    <xdr:ext cx="762000" cy="259045"/>
    <xdr:sp macro="" textlink="">
      <xdr:nvSpPr>
        <xdr:cNvPr id="90" name="テキスト ボックス 89"/>
        <xdr:cNvSpPr txBox="1"/>
      </xdr:nvSpPr>
      <xdr:spPr>
        <a:xfrm>
          <a:off x="2844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107950</xdr:rowOff>
    </xdr:from>
    <xdr:to>
      <xdr:col>3</xdr:col>
      <xdr:colOff>330200</xdr:colOff>
      <xdr:row>38</xdr:row>
      <xdr:rowOff>38100</xdr:rowOff>
    </xdr:to>
    <xdr:sp macro="" textlink="">
      <xdr:nvSpPr>
        <xdr:cNvPr id="91" name="円/楕円 90"/>
        <xdr:cNvSpPr/>
      </xdr:nvSpPr>
      <xdr:spPr>
        <a:xfrm>
          <a:off x="2286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48277</xdr:rowOff>
    </xdr:from>
    <xdr:ext cx="762000" cy="259045"/>
    <xdr:sp macro="" textlink="">
      <xdr:nvSpPr>
        <xdr:cNvPr id="92" name="テキスト ボックス 91"/>
        <xdr:cNvSpPr txBox="1"/>
      </xdr:nvSpPr>
      <xdr:spPr>
        <a:xfrm>
          <a:off x="1955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83820</xdr:rowOff>
    </xdr:from>
    <xdr:to>
      <xdr:col>2</xdr:col>
      <xdr:colOff>127000</xdr:colOff>
      <xdr:row>38</xdr:row>
      <xdr:rowOff>13970</xdr:rowOff>
    </xdr:to>
    <xdr:sp macro="" textlink="">
      <xdr:nvSpPr>
        <xdr:cNvPr id="93" name="円/楕円 92"/>
        <xdr:cNvSpPr/>
      </xdr:nvSpPr>
      <xdr:spPr>
        <a:xfrm>
          <a:off x="1397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24147</xdr:rowOff>
    </xdr:from>
    <xdr:ext cx="762000" cy="259045"/>
    <xdr:sp macro="" textlink="">
      <xdr:nvSpPr>
        <xdr:cNvPr id="94" name="テキスト ボックス 93"/>
        <xdr:cNvSpPr txBox="1"/>
      </xdr:nvSpPr>
      <xdr:spPr>
        <a:xfrm>
          <a:off x="1066800" y="619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阪神・淡路大震災からの復旧・復興事業等に係る公債費の増大により，平成７年度以降，類似団体平均より高い状況が続いている上，三位一体改革に伴う税収減や地方特例交付金の減少によりさらに悪化している。</a:t>
          </a:r>
          <a:endParaRPr lang="ja-JP" altLang="ja-JP" sz="1300">
            <a:effectLst/>
          </a:endParaRPr>
        </a:p>
        <a:p>
          <a:r>
            <a:rPr kumimoji="1" lang="ja-JP" altLang="ja-JP" sz="1300">
              <a:solidFill>
                <a:schemeClr val="dk1"/>
              </a:solidFill>
              <a:effectLst/>
              <a:latin typeface="+mn-lt"/>
              <a:ea typeface="+mn-ea"/>
              <a:cs typeface="+mn-cs"/>
            </a:rPr>
            <a:t>　また，平成２４年度は特に悪化しているが，</a:t>
          </a:r>
          <a:r>
            <a:rPr kumimoji="1" lang="ja-JP" altLang="en-US" sz="1300">
              <a:solidFill>
                <a:schemeClr val="dk1"/>
              </a:solidFill>
              <a:effectLst/>
              <a:latin typeface="+mn-lt"/>
              <a:ea typeface="+mn-ea"/>
              <a:cs typeface="+mn-cs"/>
            </a:rPr>
            <a:t>これは</a:t>
          </a:r>
          <a:r>
            <a:rPr kumimoji="1" lang="ja-JP" altLang="ja-JP" sz="1300">
              <a:solidFill>
                <a:schemeClr val="dk1"/>
              </a:solidFill>
              <a:effectLst/>
              <a:latin typeface="+mn-lt"/>
              <a:ea typeface="+mn-ea"/>
              <a:cs typeface="+mn-cs"/>
            </a:rPr>
            <a:t>将来の公債費を軽減するため満期を迎えた市債の借換えを抑制したことによるもので，一時的なものである。</a:t>
          </a:r>
          <a:endParaRPr lang="ja-JP" altLang="ja-JP" sz="1300">
            <a:effectLst/>
          </a:endParaRPr>
        </a:p>
        <a:p>
          <a:r>
            <a:rPr kumimoji="1" lang="ja-JP" altLang="ja-JP" sz="1300">
              <a:solidFill>
                <a:schemeClr val="dk1"/>
              </a:solidFill>
              <a:effectLst/>
              <a:latin typeface="+mn-lt"/>
              <a:ea typeface="+mn-ea"/>
              <a:cs typeface="+mn-cs"/>
            </a:rPr>
            <a:t>　今後も，経常経費の削減に取り組むなど，改善に努める。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161472</xdr:rowOff>
    </xdr:from>
    <xdr:to>
      <xdr:col>7</xdr:col>
      <xdr:colOff>152400</xdr:colOff>
      <xdr:row>66</xdr:row>
      <xdr:rowOff>106680</xdr:rowOff>
    </xdr:to>
    <xdr:cxnSp macro="">
      <xdr:nvCxnSpPr>
        <xdr:cNvPr id="126" name="直線コネクタ 125"/>
        <xdr:cNvCxnSpPr/>
      </xdr:nvCxnSpPr>
      <xdr:spPr>
        <a:xfrm flipV="1">
          <a:off x="4953000" y="10105572"/>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7"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8" name="直線コネクタ 127"/>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76399</xdr:rowOff>
    </xdr:from>
    <xdr:ext cx="762000" cy="259045"/>
    <xdr:sp macro="" textlink="">
      <xdr:nvSpPr>
        <xdr:cNvPr id="129"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7</xdr:col>
      <xdr:colOff>63500</xdr:colOff>
      <xdr:row>58</xdr:row>
      <xdr:rowOff>161472</xdr:rowOff>
    </xdr:from>
    <xdr:to>
      <xdr:col>7</xdr:col>
      <xdr:colOff>241300</xdr:colOff>
      <xdr:row>58</xdr:row>
      <xdr:rowOff>161472</xdr:rowOff>
    </xdr:to>
    <xdr:cxnSp macro="">
      <xdr:nvCxnSpPr>
        <xdr:cNvPr id="130" name="直線コネクタ 129"/>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109946</xdr:rowOff>
    </xdr:from>
    <xdr:to>
      <xdr:col>7</xdr:col>
      <xdr:colOff>152400</xdr:colOff>
      <xdr:row>63</xdr:row>
      <xdr:rowOff>76381</xdr:rowOff>
    </xdr:to>
    <xdr:cxnSp macro="">
      <xdr:nvCxnSpPr>
        <xdr:cNvPr id="131" name="直線コネクタ 130"/>
        <xdr:cNvCxnSpPr/>
      </xdr:nvCxnSpPr>
      <xdr:spPr>
        <a:xfrm>
          <a:off x="4114800" y="10739846"/>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75673</xdr:rowOff>
    </xdr:from>
    <xdr:ext cx="762000" cy="259045"/>
    <xdr:sp macro="" textlink="">
      <xdr:nvSpPr>
        <xdr:cNvPr id="132" name="財政構造の弾力性平均値テキスト"/>
        <xdr:cNvSpPr txBox="1"/>
      </xdr:nvSpPr>
      <xdr:spPr>
        <a:xfrm>
          <a:off x="5041900" y="10534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59146</xdr:rowOff>
    </xdr:from>
    <xdr:to>
      <xdr:col>7</xdr:col>
      <xdr:colOff>203200</xdr:colOff>
      <xdr:row>62</xdr:row>
      <xdr:rowOff>160746</xdr:rowOff>
    </xdr:to>
    <xdr:sp macro="" textlink="">
      <xdr:nvSpPr>
        <xdr:cNvPr id="133" name="フローチャート : 判断 132"/>
        <xdr:cNvSpPr/>
      </xdr:nvSpPr>
      <xdr:spPr>
        <a:xfrm>
          <a:off x="49022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109946</xdr:rowOff>
    </xdr:from>
    <xdr:to>
      <xdr:col>6</xdr:col>
      <xdr:colOff>0</xdr:colOff>
      <xdr:row>65</xdr:row>
      <xdr:rowOff>50619</xdr:rowOff>
    </xdr:to>
    <xdr:cxnSp macro="">
      <xdr:nvCxnSpPr>
        <xdr:cNvPr id="134" name="直線コネクタ 133"/>
        <xdr:cNvCxnSpPr/>
      </xdr:nvCxnSpPr>
      <xdr:spPr>
        <a:xfrm flipV="1">
          <a:off x="3225800" y="10739846"/>
          <a:ext cx="889000" cy="45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3991</xdr:rowOff>
    </xdr:from>
    <xdr:to>
      <xdr:col>6</xdr:col>
      <xdr:colOff>50800</xdr:colOff>
      <xdr:row>62</xdr:row>
      <xdr:rowOff>105591</xdr:rowOff>
    </xdr:to>
    <xdr:sp macro="" textlink="">
      <xdr:nvSpPr>
        <xdr:cNvPr id="135" name="フローチャート : 判断 134"/>
        <xdr:cNvSpPr/>
      </xdr:nvSpPr>
      <xdr:spPr>
        <a:xfrm>
          <a:off x="4064000" y="1063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115768</xdr:rowOff>
    </xdr:from>
    <xdr:ext cx="736600" cy="259045"/>
    <xdr:sp macro="" textlink="">
      <xdr:nvSpPr>
        <xdr:cNvPr id="136" name="テキスト ボックス 135"/>
        <xdr:cNvSpPr txBox="1"/>
      </xdr:nvSpPr>
      <xdr:spPr>
        <a:xfrm>
          <a:off x="3733800" y="1040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50619</xdr:rowOff>
    </xdr:from>
    <xdr:to>
      <xdr:col>4</xdr:col>
      <xdr:colOff>482600</xdr:colOff>
      <xdr:row>66</xdr:row>
      <xdr:rowOff>141151</xdr:rowOff>
    </xdr:to>
    <xdr:cxnSp macro="">
      <xdr:nvCxnSpPr>
        <xdr:cNvPr id="137" name="直線コネクタ 136"/>
        <xdr:cNvCxnSpPr/>
      </xdr:nvCxnSpPr>
      <xdr:spPr>
        <a:xfrm flipV="1">
          <a:off x="2336800" y="11194869"/>
          <a:ext cx="889000" cy="26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85816</xdr:rowOff>
    </xdr:from>
    <xdr:to>
      <xdr:col>4</xdr:col>
      <xdr:colOff>533400</xdr:colOff>
      <xdr:row>62</xdr:row>
      <xdr:rowOff>15966</xdr:rowOff>
    </xdr:to>
    <xdr:sp macro="" textlink="">
      <xdr:nvSpPr>
        <xdr:cNvPr id="138" name="フローチャート : 判断 137"/>
        <xdr:cNvSpPr/>
      </xdr:nvSpPr>
      <xdr:spPr>
        <a:xfrm>
          <a:off x="3175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26143</xdr:rowOff>
    </xdr:from>
    <xdr:ext cx="762000" cy="259045"/>
    <xdr:sp macro="" textlink="">
      <xdr:nvSpPr>
        <xdr:cNvPr id="139" name="テキスト ボックス 138"/>
        <xdr:cNvSpPr txBox="1"/>
      </xdr:nvSpPr>
      <xdr:spPr>
        <a:xfrm>
          <a:off x="2844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78196</xdr:rowOff>
    </xdr:from>
    <xdr:to>
      <xdr:col>3</xdr:col>
      <xdr:colOff>279400</xdr:colOff>
      <xdr:row>66</xdr:row>
      <xdr:rowOff>141151</xdr:rowOff>
    </xdr:to>
    <xdr:cxnSp macro="">
      <xdr:nvCxnSpPr>
        <xdr:cNvPr id="140" name="直線コネクタ 139"/>
        <xdr:cNvCxnSpPr/>
      </xdr:nvCxnSpPr>
      <xdr:spPr>
        <a:xfrm>
          <a:off x="1447800" y="11222446"/>
          <a:ext cx="889000" cy="23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127181</xdr:rowOff>
    </xdr:from>
    <xdr:to>
      <xdr:col>3</xdr:col>
      <xdr:colOff>330200</xdr:colOff>
      <xdr:row>62</xdr:row>
      <xdr:rowOff>57331</xdr:rowOff>
    </xdr:to>
    <xdr:sp macro="" textlink="">
      <xdr:nvSpPr>
        <xdr:cNvPr id="141" name="フローチャート : 判断 140"/>
        <xdr:cNvSpPr/>
      </xdr:nvSpPr>
      <xdr:spPr>
        <a:xfrm>
          <a:off x="2286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67508</xdr:rowOff>
    </xdr:from>
    <xdr:ext cx="762000" cy="259045"/>
    <xdr:sp macro="" textlink="">
      <xdr:nvSpPr>
        <xdr:cNvPr id="142" name="テキスト ボックス 141"/>
        <xdr:cNvSpPr txBox="1"/>
      </xdr:nvSpPr>
      <xdr:spPr>
        <a:xfrm>
          <a:off x="1955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85816</xdr:rowOff>
    </xdr:from>
    <xdr:to>
      <xdr:col>2</xdr:col>
      <xdr:colOff>127000</xdr:colOff>
      <xdr:row>62</xdr:row>
      <xdr:rowOff>15966</xdr:rowOff>
    </xdr:to>
    <xdr:sp macro="" textlink="">
      <xdr:nvSpPr>
        <xdr:cNvPr id="143" name="フローチャート : 判断 142"/>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26143</xdr:rowOff>
    </xdr:from>
    <xdr:ext cx="762000" cy="259045"/>
    <xdr:sp macro="" textlink="">
      <xdr:nvSpPr>
        <xdr:cNvPr id="144" name="テキスト ボックス 143"/>
        <xdr:cNvSpPr txBox="1"/>
      </xdr:nvSpPr>
      <xdr:spPr>
        <a:xfrm>
          <a:off x="1066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25581</xdr:rowOff>
    </xdr:from>
    <xdr:to>
      <xdr:col>7</xdr:col>
      <xdr:colOff>203200</xdr:colOff>
      <xdr:row>63</xdr:row>
      <xdr:rowOff>127181</xdr:rowOff>
    </xdr:to>
    <xdr:sp macro="" textlink="">
      <xdr:nvSpPr>
        <xdr:cNvPr id="150" name="円/楕円 149"/>
        <xdr:cNvSpPr/>
      </xdr:nvSpPr>
      <xdr:spPr>
        <a:xfrm>
          <a:off x="4902200" y="108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169108</xdr:rowOff>
    </xdr:from>
    <xdr:ext cx="762000" cy="259045"/>
    <xdr:sp macro="" textlink="">
      <xdr:nvSpPr>
        <xdr:cNvPr id="151" name="財政構造の弾力性該当値テキスト"/>
        <xdr:cNvSpPr txBox="1"/>
      </xdr:nvSpPr>
      <xdr:spPr>
        <a:xfrm>
          <a:off x="5041900" y="10799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59146</xdr:rowOff>
    </xdr:from>
    <xdr:to>
      <xdr:col>6</xdr:col>
      <xdr:colOff>50800</xdr:colOff>
      <xdr:row>62</xdr:row>
      <xdr:rowOff>160746</xdr:rowOff>
    </xdr:to>
    <xdr:sp macro="" textlink="">
      <xdr:nvSpPr>
        <xdr:cNvPr id="152" name="円/楕円 151"/>
        <xdr:cNvSpPr/>
      </xdr:nvSpPr>
      <xdr:spPr>
        <a:xfrm>
          <a:off x="4064000" y="106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145523</xdr:rowOff>
    </xdr:from>
    <xdr:ext cx="736600" cy="259045"/>
    <xdr:sp macro="" textlink="">
      <xdr:nvSpPr>
        <xdr:cNvPr id="153" name="テキスト ボックス 152"/>
        <xdr:cNvSpPr txBox="1"/>
      </xdr:nvSpPr>
      <xdr:spPr>
        <a:xfrm>
          <a:off x="3733800" y="10775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171269</xdr:rowOff>
    </xdr:from>
    <xdr:to>
      <xdr:col>4</xdr:col>
      <xdr:colOff>533400</xdr:colOff>
      <xdr:row>65</xdr:row>
      <xdr:rowOff>101419</xdr:rowOff>
    </xdr:to>
    <xdr:sp macro="" textlink="">
      <xdr:nvSpPr>
        <xdr:cNvPr id="154" name="円/楕円 153"/>
        <xdr:cNvSpPr/>
      </xdr:nvSpPr>
      <xdr:spPr>
        <a:xfrm>
          <a:off x="3175000" y="1114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86196</xdr:rowOff>
    </xdr:from>
    <xdr:ext cx="762000" cy="259045"/>
    <xdr:sp macro="" textlink="">
      <xdr:nvSpPr>
        <xdr:cNvPr id="155" name="テキスト ボックス 154"/>
        <xdr:cNvSpPr txBox="1"/>
      </xdr:nvSpPr>
      <xdr:spPr>
        <a:xfrm>
          <a:off x="2844800" y="1123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90351</xdr:rowOff>
    </xdr:from>
    <xdr:to>
      <xdr:col>3</xdr:col>
      <xdr:colOff>330200</xdr:colOff>
      <xdr:row>67</xdr:row>
      <xdr:rowOff>20501</xdr:rowOff>
    </xdr:to>
    <xdr:sp macro="" textlink="">
      <xdr:nvSpPr>
        <xdr:cNvPr id="156" name="円/楕円 155"/>
        <xdr:cNvSpPr/>
      </xdr:nvSpPr>
      <xdr:spPr>
        <a:xfrm>
          <a:off x="2286000" y="1140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5278</xdr:rowOff>
    </xdr:from>
    <xdr:ext cx="762000" cy="259045"/>
    <xdr:sp macro="" textlink="">
      <xdr:nvSpPr>
        <xdr:cNvPr id="157" name="テキスト ボックス 156"/>
        <xdr:cNvSpPr txBox="1"/>
      </xdr:nvSpPr>
      <xdr:spPr>
        <a:xfrm>
          <a:off x="1955800" y="1149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27396</xdr:rowOff>
    </xdr:from>
    <xdr:to>
      <xdr:col>2</xdr:col>
      <xdr:colOff>127000</xdr:colOff>
      <xdr:row>65</xdr:row>
      <xdr:rowOff>128996</xdr:rowOff>
    </xdr:to>
    <xdr:sp macro="" textlink="">
      <xdr:nvSpPr>
        <xdr:cNvPr id="158" name="円/楕円 157"/>
        <xdr:cNvSpPr/>
      </xdr:nvSpPr>
      <xdr:spPr>
        <a:xfrm>
          <a:off x="1397000" y="1117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113773</xdr:rowOff>
    </xdr:from>
    <xdr:ext cx="762000" cy="259045"/>
    <xdr:sp macro="" textlink="">
      <xdr:nvSpPr>
        <xdr:cNvPr id="159" name="テキスト ボックス 158"/>
        <xdr:cNvSpPr txBox="1"/>
      </xdr:nvSpPr>
      <xdr:spPr>
        <a:xfrm>
          <a:off x="1066800" y="1125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[139,969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人件費については，地域手当の支給率が他市よりも高い１５％であることや，管理職の割合が高いことなどから，他団体よりも高くなっている。</a:t>
          </a:r>
          <a:endParaRPr lang="ja-JP" altLang="ja-JP" sz="1300">
            <a:effectLst/>
          </a:endParaRPr>
        </a:p>
        <a:p>
          <a:r>
            <a:rPr kumimoji="1" lang="ja-JP" altLang="ja-JP" sz="1300">
              <a:solidFill>
                <a:schemeClr val="dk1"/>
              </a:solidFill>
              <a:effectLst/>
              <a:latin typeface="+mn-lt"/>
              <a:ea typeface="+mn-ea"/>
              <a:cs typeface="+mn-cs"/>
            </a:rPr>
            <a:t>　物件費については，類似団体に比較して施設が多いことや，業務の民間委託を進めたことなどにより高くなっている。</a:t>
          </a:r>
          <a:endParaRPr lang="ja-JP" altLang="ja-JP" sz="1300">
            <a:effectLst/>
          </a:endParaRPr>
        </a:p>
        <a:p>
          <a:r>
            <a:rPr kumimoji="1" lang="ja-JP" altLang="ja-JP" sz="1300">
              <a:solidFill>
                <a:schemeClr val="dk1"/>
              </a:solidFill>
              <a:effectLst/>
              <a:latin typeface="+mn-lt"/>
              <a:ea typeface="+mn-ea"/>
              <a:cs typeface="+mn-cs"/>
            </a:rPr>
            <a:t>　給与の適正化や経常的な経費の見直しを進め，経費削減に努めていく。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131741</xdr:rowOff>
    </xdr:from>
    <xdr:to>
      <xdr:col>7</xdr:col>
      <xdr:colOff>152400</xdr:colOff>
      <xdr:row>89</xdr:row>
      <xdr:rowOff>131851</xdr:rowOff>
    </xdr:to>
    <xdr:cxnSp macro="">
      <xdr:nvCxnSpPr>
        <xdr:cNvPr id="189" name="直線コネクタ 188"/>
        <xdr:cNvCxnSpPr/>
      </xdr:nvCxnSpPr>
      <xdr:spPr>
        <a:xfrm flipV="1">
          <a:off x="4953000" y="14019191"/>
          <a:ext cx="0" cy="1371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103928</xdr:rowOff>
    </xdr:from>
    <xdr:ext cx="762000" cy="259045"/>
    <xdr:sp macro="" textlink="">
      <xdr:nvSpPr>
        <xdr:cNvPr id="190" name="人件費・物件費等の状況最小値テキスト"/>
        <xdr:cNvSpPr txBox="1"/>
      </xdr:nvSpPr>
      <xdr:spPr>
        <a:xfrm>
          <a:off x="5041900" y="1536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178,625</a:t>
          </a:r>
          <a:endParaRPr kumimoji="1" lang="ja-JP" altLang="en-US" sz="1000" b="1">
            <a:latin typeface="ＭＳ Ｐゴシック"/>
          </a:endParaRPr>
        </a:p>
      </xdr:txBody>
    </xdr:sp>
    <xdr:clientData/>
  </xdr:oneCellAnchor>
  <xdr:twoCellAnchor>
    <xdr:from>
      <xdr:col>7</xdr:col>
      <xdr:colOff>63500</xdr:colOff>
      <xdr:row>89</xdr:row>
      <xdr:rowOff>131851</xdr:rowOff>
    </xdr:from>
    <xdr:to>
      <xdr:col>7</xdr:col>
      <xdr:colOff>241300</xdr:colOff>
      <xdr:row>89</xdr:row>
      <xdr:rowOff>131851</xdr:rowOff>
    </xdr:to>
    <xdr:cxnSp macro="">
      <xdr:nvCxnSpPr>
        <xdr:cNvPr id="191" name="直線コネクタ 190"/>
        <xdr:cNvCxnSpPr/>
      </xdr:nvCxnSpPr>
      <xdr:spPr>
        <a:xfrm>
          <a:off x="4864100" y="153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46668</xdr:rowOff>
    </xdr:from>
    <xdr:ext cx="762000" cy="259045"/>
    <xdr:sp macro="" textlink="">
      <xdr:nvSpPr>
        <xdr:cNvPr id="192" name="人件費・物件費等の状況最大値テキスト"/>
        <xdr:cNvSpPr txBox="1"/>
      </xdr:nvSpPr>
      <xdr:spPr>
        <a:xfrm>
          <a:off x="5041900" y="1376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76,301</a:t>
          </a:r>
          <a:endParaRPr kumimoji="1" lang="ja-JP" altLang="en-US" sz="1000" b="1">
            <a:latin typeface="ＭＳ Ｐゴシック"/>
          </a:endParaRPr>
        </a:p>
      </xdr:txBody>
    </xdr:sp>
    <xdr:clientData/>
  </xdr:oneCellAnchor>
  <xdr:twoCellAnchor>
    <xdr:from>
      <xdr:col>7</xdr:col>
      <xdr:colOff>63500</xdr:colOff>
      <xdr:row>81</xdr:row>
      <xdr:rowOff>131741</xdr:rowOff>
    </xdr:from>
    <xdr:to>
      <xdr:col>7</xdr:col>
      <xdr:colOff>241300</xdr:colOff>
      <xdr:row>81</xdr:row>
      <xdr:rowOff>131741</xdr:rowOff>
    </xdr:to>
    <xdr:cxnSp macro="">
      <xdr:nvCxnSpPr>
        <xdr:cNvPr id="193" name="直線コネクタ 192"/>
        <xdr:cNvCxnSpPr/>
      </xdr:nvCxnSpPr>
      <xdr:spPr>
        <a:xfrm>
          <a:off x="4864100" y="140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78248</xdr:rowOff>
    </xdr:from>
    <xdr:to>
      <xdr:col>7</xdr:col>
      <xdr:colOff>152400</xdr:colOff>
      <xdr:row>86</xdr:row>
      <xdr:rowOff>127995</xdr:rowOff>
    </xdr:to>
    <xdr:cxnSp macro="">
      <xdr:nvCxnSpPr>
        <xdr:cNvPr id="194" name="直線コネクタ 193"/>
        <xdr:cNvCxnSpPr/>
      </xdr:nvCxnSpPr>
      <xdr:spPr>
        <a:xfrm>
          <a:off x="4114800" y="14822948"/>
          <a:ext cx="838200" cy="4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152900</xdr:rowOff>
    </xdr:from>
    <xdr:ext cx="762000" cy="259045"/>
    <xdr:sp macro="" textlink="">
      <xdr:nvSpPr>
        <xdr:cNvPr id="195" name="人件費・物件費等の状況平均値テキスト"/>
        <xdr:cNvSpPr txBox="1"/>
      </xdr:nvSpPr>
      <xdr:spPr>
        <a:xfrm>
          <a:off x="5041900" y="14211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136373</xdr:rowOff>
    </xdr:from>
    <xdr:to>
      <xdr:col>7</xdr:col>
      <xdr:colOff>203200</xdr:colOff>
      <xdr:row>84</xdr:row>
      <xdr:rowOff>66523</xdr:rowOff>
    </xdr:to>
    <xdr:sp macro="" textlink="">
      <xdr:nvSpPr>
        <xdr:cNvPr id="196" name="フローチャート : 判断 195"/>
        <xdr:cNvSpPr/>
      </xdr:nvSpPr>
      <xdr:spPr>
        <a:xfrm>
          <a:off x="49022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78248</xdr:rowOff>
    </xdr:from>
    <xdr:to>
      <xdr:col>6</xdr:col>
      <xdr:colOff>0</xdr:colOff>
      <xdr:row>86</xdr:row>
      <xdr:rowOff>83730</xdr:rowOff>
    </xdr:to>
    <xdr:cxnSp macro="">
      <xdr:nvCxnSpPr>
        <xdr:cNvPr id="197" name="直線コネクタ 196"/>
        <xdr:cNvCxnSpPr/>
      </xdr:nvCxnSpPr>
      <xdr:spPr>
        <a:xfrm flipV="1">
          <a:off x="3225800" y="14822948"/>
          <a:ext cx="889000" cy="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169988</xdr:rowOff>
    </xdr:from>
    <xdr:to>
      <xdr:col>6</xdr:col>
      <xdr:colOff>50800</xdr:colOff>
      <xdr:row>85</xdr:row>
      <xdr:rowOff>100138</xdr:rowOff>
    </xdr:to>
    <xdr:sp macro="" textlink="">
      <xdr:nvSpPr>
        <xdr:cNvPr id="198" name="フローチャート : 判断 197"/>
        <xdr:cNvSpPr/>
      </xdr:nvSpPr>
      <xdr:spPr>
        <a:xfrm>
          <a:off x="4064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110315</xdr:rowOff>
    </xdr:from>
    <xdr:ext cx="736600" cy="259045"/>
    <xdr:sp macro="" textlink="">
      <xdr:nvSpPr>
        <xdr:cNvPr id="199" name="テキスト ボックス 198"/>
        <xdr:cNvSpPr txBox="1"/>
      </xdr:nvSpPr>
      <xdr:spPr>
        <a:xfrm>
          <a:off x="3733800" y="1434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41811</xdr:rowOff>
    </xdr:from>
    <xdr:to>
      <xdr:col>4</xdr:col>
      <xdr:colOff>482600</xdr:colOff>
      <xdr:row>86</xdr:row>
      <xdr:rowOff>83730</xdr:rowOff>
    </xdr:to>
    <xdr:cxnSp macro="">
      <xdr:nvCxnSpPr>
        <xdr:cNvPr id="200" name="直線コネクタ 199"/>
        <xdr:cNvCxnSpPr/>
      </xdr:nvCxnSpPr>
      <xdr:spPr>
        <a:xfrm>
          <a:off x="2336800" y="14786511"/>
          <a:ext cx="889000" cy="4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156784</xdr:rowOff>
    </xdr:from>
    <xdr:to>
      <xdr:col>4</xdr:col>
      <xdr:colOff>533400</xdr:colOff>
      <xdr:row>85</xdr:row>
      <xdr:rowOff>86934</xdr:rowOff>
    </xdr:to>
    <xdr:sp macro="" textlink="">
      <xdr:nvSpPr>
        <xdr:cNvPr id="201" name="フローチャート : 判断 200"/>
        <xdr:cNvSpPr/>
      </xdr:nvSpPr>
      <xdr:spPr>
        <a:xfrm>
          <a:off x="3175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97111</xdr:rowOff>
    </xdr:from>
    <xdr:ext cx="762000" cy="259045"/>
    <xdr:sp macro="" textlink="">
      <xdr:nvSpPr>
        <xdr:cNvPr id="202" name="テキスト ボックス 201"/>
        <xdr:cNvSpPr txBox="1"/>
      </xdr:nvSpPr>
      <xdr:spPr>
        <a:xfrm>
          <a:off x="2844800" y="1432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41811</xdr:rowOff>
    </xdr:from>
    <xdr:to>
      <xdr:col>3</xdr:col>
      <xdr:colOff>279400</xdr:colOff>
      <xdr:row>86</xdr:row>
      <xdr:rowOff>52214</xdr:rowOff>
    </xdr:to>
    <xdr:cxnSp macro="">
      <xdr:nvCxnSpPr>
        <xdr:cNvPr id="203" name="直線コネクタ 202"/>
        <xdr:cNvCxnSpPr/>
      </xdr:nvCxnSpPr>
      <xdr:spPr>
        <a:xfrm flipV="1">
          <a:off x="1447800" y="14786511"/>
          <a:ext cx="889000" cy="1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136568</xdr:rowOff>
    </xdr:from>
    <xdr:to>
      <xdr:col>3</xdr:col>
      <xdr:colOff>330200</xdr:colOff>
      <xdr:row>85</xdr:row>
      <xdr:rowOff>66718</xdr:rowOff>
    </xdr:to>
    <xdr:sp macro="" textlink="">
      <xdr:nvSpPr>
        <xdr:cNvPr id="204" name="フローチャート : 判断 203"/>
        <xdr:cNvSpPr/>
      </xdr:nvSpPr>
      <xdr:spPr>
        <a:xfrm>
          <a:off x="2286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76895</xdr:rowOff>
    </xdr:from>
    <xdr:ext cx="762000" cy="259045"/>
    <xdr:sp macro="" textlink="">
      <xdr:nvSpPr>
        <xdr:cNvPr id="205" name="テキスト ボックス 204"/>
        <xdr:cNvSpPr txBox="1"/>
      </xdr:nvSpPr>
      <xdr:spPr>
        <a:xfrm>
          <a:off x="1955800" y="14307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152936</xdr:rowOff>
    </xdr:from>
    <xdr:to>
      <xdr:col>2</xdr:col>
      <xdr:colOff>127000</xdr:colOff>
      <xdr:row>85</xdr:row>
      <xdr:rowOff>83086</xdr:rowOff>
    </xdr:to>
    <xdr:sp macro="" textlink="">
      <xdr:nvSpPr>
        <xdr:cNvPr id="206" name="フローチャート : 判断 205"/>
        <xdr:cNvSpPr/>
      </xdr:nvSpPr>
      <xdr:spPr>
        <a:xfrm>
          <a:off x="1397000" y="145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93263</xdr:rowOff>
    </xdr:from>
    <xdr:ext cx="762000" cy="259045"/>
    <xdr:sp macro="" textlink="">
      <xdr:nvSpPr>
        <xdr:cNvPr id="207" name="テキスト ボックス 206"/>
        <xdr:cNvSpPr txBox="1"/>
      </xdr:nvSpPr>
      <xdr:spPr>
        <a:xfrm>
          <a:off x="1066800" y="143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86</xdr:row>
      <xdr:rowOff>77195</xdr:rowOff>
    </xdr:from>
    <xdr:to>
      <xdr:col>7</xdr:col>
      <xdr:colOff>203200</xdr:colOff>
      <xdr:row>87</xdr:row>
      <xdr:rowOff>7345</xdr:rowOff>
    </xdr:to>
    <xdr:sp macro="" textlink="">
      <xdr:nvSpPr>
        <xdr:cNvPr id="213" name="円/楕円 212"/>
        <xdr:cNvSpPr/>
      </xdr:nvSpPr>
      <xdr:spPr>
        <a:xfrm>
          <a:off x="4902200" y="148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49272</xdr:rowOff>
    </xdr:from>
    <xdr:ext cx="762000" cy="259045"/>
    <xdr:sp macro="" textlink="">
      <xdr:nvSpPr>
        <xdr:cNvPr id="214" name="人件費・物件費等の状況該当値テキスト"/>
        <xdr:cNvSpPr txBox="1"/>
      </xdr:nvSpPr>
      <xdr:spPr>
        <a:xfrm>
          <a:off x="5041900" y="1479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139,969</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27448</xdr:rowOff>
    </xdr:from>
    <xdr:to>
      <xdr:col>6</xdr:col>
      <xdr:colOff>50800</xdr:colOff>
      <xdr:row>86</xdr:row>
      <xdr:rowOff>129048</xdr:rowOff>
    </xdr:to>
    <xdr:sp macro="" textlink="">
      <xdr:nvSpPr>
        <xdr:cNvPr id="215" name="円/楕円 214"/>
        <xdr:cNvSpPr/>
      </xdr:nvSpPr>
      <xdr:spPr>
        <a:xfrm>
          <a:off x="4064000" y="1477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113825</xdr:rowOff>
    </xdr:from>
    <xdr:ext cx="736600" cy="259045"/>
    <xdr:sp macro="" textlink="">
      <xdr:nvSpPr>
        <xdr:cNvPr id="216" name="テキスト ボックス 215"/>
        <xdr:cNvSpPr txBox="1"/>
      </xdr:nvSpPr>
      <xdr:spPr>
        <a:xfrm>
          <a:off x="3733800" y="14858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136,258</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32930</xdr:rowOff>
    </xdr:from>
    <xdr:to>
      <xdr:col>4</xdr:col>
      <xdr:colOff>533400</xdr:colOff>
      <xdr:row>86</xdr:row>
      <xdr:rowOff>134530</xdr:rowOff>
    </xdr:to>
    <xdr:sp macro="" textlink="">
      <xdr:nvSpPr>
        <xdr:cNvPr id="217" name="円/楕円 216"/>
        <xdr:cNvSpPr/>
      </xdr:nvSpPr>
      <xdr:spPr>
        <a:xfrm>
          <a:off x="3175000" y="1477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119307</xdr:rowOff>
    </xdr:from>
    <xdr:ext cx="762000" cy="259045"/>
    <xdr:sp macro="" textlink="">
      <xdr:nvSpPr>
        <xdr:cNvPr id="218" name="テキスト ボックス 217"/>
        <xdr:cNvSpPr txBox="1"/>
      </xdr:nvSpPr>
      <xdr:spPr>
        <a:xfrm>
          <a:off x="2844800" y="14864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136,667</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162461</xdr:rowOff>
    </xdr:from>
    <xdr:to>
      <xdr:col>3</xdr:col>
      <xdr:colOff>330200</xdr:colOff>
      <xdr:row>86</xdr:row>
      <xdr:rowOff>92611</xdr:rowOff>
    </xdr:to>
    <xdr:sp macro="" textlink="">
      <xdr:nvSpPr>
        <xdr:cNvPr id="219" name="円/楕円 218"/>
        <xdr:cNvSpPr/>
      </xdr:nvSpPr>
      <xdr:spPr>
        <a:xfrm>
          <a:off x="2286000" y="147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77388</xdr:rowOff>
    </xdr:from>
    <xdr:ext cx="762000" cy="259045"/>
    <xdr:sp macro="" textlink="">
      <xdr:nvSpPr>
        <xdr:cNvPr id="220" name="テキスト ボックス 219"/>
        <xdr:cNvSpPr txBox="1"/>
      </xdr:nvSpPr>
      <xdr:spPr>
        <a:xfrm>
          <a:off x="1955800" y="1482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133,540</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1414</xdr:rowOff>
    </xdr:from>
    <xdr:to>
      <xdr:col>2</xdr:col>
      <xdr:colOff>127000</xdr:colOff>
      <xdr:row>86</xdr:row>
      <xdr:rowOff>103014</xdr:rowOff>
    </xdr:to>
    <xdr:sp macro="" textlink="">
      <xdr:nvSpPr>
        <xdr:cNvPr id="221" name="円/楕円 220"/>
        <xdr:cNvSpPr/>
      </xdr:nvSpPr>
      <xdr:spPr>
        <a:xfrm>
          <a:off x="1397000" y="1474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87791</xdr:rowOff>
    </xdr:from>
    <xdr:ext cx="762000" cy="259045"/>
    <xdr:sp macro="" textlink="">
      <xdr:nvSpPr>
        <xdr:cNvPr id="222" name="テキスト ボックス 221"/>
        <xdr:cNvSpPr txBox="1"/>
      </xdr:nvSpPr>
      <xdr:spPr>
        <a:xfrm>
          <a:off x="1066800" y="1483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134,316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職員数の削減による管理職比率の上昇や，団塊の世代の大量退職に対応するため昇任年齢が低下したこと等に伴う組織構成上の問題により，ラスパイレス指数は高止まりの状況が続いている。</a:t>
          </a:r>
          <a:endParaRPr lang="ja-JP" altLang="ja-JP" sz="1300">
            <a:effectLst/>
          </a:endParaRPr>
        </a:p>
        <a:p>
          <a:r>
            <a:rPr kumimoji="1" lang="ja-JP" altLang="ja-JP" sz="1300">
              <a:solidFill>
                <a:schemeClr val="dk1"/>
              </a:solidFill>
              <a:effectLst/>
              <a:latin typeface="+mn-lt"/>
              <a:ea typeface="+mn-ea"/>
              <a:cs typeface="+mn-cs"/>
            </a:rPr>
            <a:t>　平成２４年度からの行政改革実施計画に基づく給与制度の見直しにより，適正化を</a:t>
          </a:r>
          <a:r>
            <a:rPr kumimoji="1" lang="ja-JP" altLang="en-US" sz="1300">
              <a:solidFill>
                <a:schemeClr val="dk1"/>
              </a:solidFill>
              <a:effectLst/>
              <a:latin typeface="+mn-lt"/>
              <a:ea typeface="+mn-ea"/>
              <a:cs typeface="+mn-cs"/>
            </a:rPr>
            <a:t>進</a:t>
          </a:r>
          <a:r>
            <a:rPr kumimoji="1" lang="ja-JP" altLang="ja-JP" sz="1300">
              <a:solidFill>
                <a:schemeClr val="dk1"/>
              </a:solidFill>
              <a:effectLst/>
              <a:latin typeface="+mn-lt"/>
              <a:ea typeface="+mn-ea"/>
              <a:cs typeface="+mn-cs"/>
            </a:rPr>
            <a:t>めている。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123952</xdr:rowOff>
    </xdr:from>
    <xdr:to>
      <xdr:col>24</xdr:col>
      <xdr:colOff>558800</xdr:colOff>
      <xdr:row>84</xdr:row>
      <xdr:rowOff>97028</xdr:rowOff>
    </xdr:to>
    <xdr:cxnSp macro="">
      <xdr:nvCxnSpPr>
        <xdr:cNvPr id="249" name="直線コネクタ 248"/>
        <xdr:cNvCxnSpPr/>
      </xdr:nvCxnSpPr>
      <xdr:spPr>
        <a:xfrm flipV="1">
          <a:off x="17018000" y="14011402"/>
          <a:ext cx="0" cy="4874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69105</xdr:rowOff>
    </xdr:from>
    <xdr:ext cx="762000" cy="259045"/>
    <xdr:sp macro="" textlink="">
      <xdr:nvSpPr>
        <xdr:cNvPr id="250" name="給与水準   （国との比較）最小値テキスト"/>
        <xdr:cNvSpPr txBox="1"/>
      </xdr:nvSpPr>
      <xdr:spPr>
        <a:xfrm>
          <a:off x="17106900" y="1447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84</xdr:row>
      <xdr:rowOff>97028</xdr:rowOff>
    </xdr:from>
    <xdr:to>
      <xdr:col>24</xdr:col>
      <xdr:colOff>647700</xdr:colOff>
      <xdr:row>84</xdr:row>
      <xdr:rowOff>97028</xdr:rowOff>
    </xdr:to>
    <xdr:cxnSp macro="">
      <xdr:nvCxnSpPr>
        <xdr:cNvPr id="251" name="直線コネクタ 250"/>
        <xdr:cNvCxnSpPr/>
      </xdr:nvCxnSpPr>
      <xdr:spPr>
        <a:xfrm>
          <a:off x="16929100" y="1449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38879</xdr:rowOff>
    </xdr:from>
    <xdr:ext cx="762000" cy="259045"/>
    <xdr:sp macro="" textlink="">
      <xdr:nvSpPr>
        <xdr:cNvPr id="252" name="給与水準   （国との比較）最大値テキスト"/>
        <xdr:cNvSpPr txBox="1"/>
      </xdr:nvSpPr>
      <xdr:spPr>
        <a:xfrm>
          <a:off x="17106900" y="1375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24</xdr:col>
      <xdr:colOff>469900</xdr:colOff>
      <xdr:row>81</xdr:row>
      <xdr:rowOff>123952</xdr:rowOff>
    </xdr:from>
    <xdr:to>
      <xdr:col>24</xdr:col>
      <xdr:colOff>647700</xdr:colOff>
      <xdr:row>81</xdr:row>
      <xdr:rowOff>123952</xdr:rowOff>
    </xdr:to>
    <xdr:cxnSp macro="">
      <xdr:nvCxnSpPr>
        <xdr:cNvPr id="253" name="直線コネクタ 252"/>
        <xdr:cNvCxnSpPr/>
      </xdr:nvCxnSpPr>
      <xdr:spPr>
        <a:xfrm>
          <a:off x="16929100" y="140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87376</xdr:rowOff>
    </xdr:from>
    <xdr:to>
      <xdr:col>24</xdr:col>
      <xdr:colOff>558800</xdr:colOff>
      <xdr:row>85</xdr:row>
      <xdr:rowOff>17272</xdr:rowOff>
    </xdr:to>
    <xdr:cxnSp macro="">
      <xdr:nvCxnSpPr>
        <xdr:cNvPr id="254" name="直線コネクタ 253"/>
        <xdr:cNvCxnSpPr/>
      </xdr:nvCxnSpPr>
      <xdr:spPr>
        <a:xfrm flipV="1">
          <a:off x="16179800" y="14489176"/>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36340</xdr:rowOff>
    </xdr:from>
    <xdr:ext cx="762000" cy="259045"/>
    <xdr:sp macro="" textlink="">
      <xdr:nvSpPr>
        <xdr:cNvPr id="255" name="給与水準   （国との比較）平均値テキスト"/>
        <xdr:cNvSpPr txBox="1"/>
      </xdr:nvSpPr>
      <xdr:spPr>
        <a:xfrm>
          <a:off x="17106900" y="14095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19813</xdr:rowOff>
    </xdr:from>
    <xdr:to>
      <xdr:col>24</xdr:col>
      <xdr:colOff>609600</xdr:colOff>
      <xdr:row>83</xdr:row>
      <xdr:rowOff>121413</xdr:rowOff>
    </xdr:to>
    <xdr:sp macro="" textlink="">
      <xdr:nvSpPr>
        <xdr:cNvPr id="256" name="フローチャート : 判断 255"/>
        <xdr:cNvSpPr/>
      </xdr:nvSpPr>
      <xdr:spPr>
        <a:xfrm>
          <a:off x="16967200" y="14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17272</xdr:rowOff>
    </xdr:from>
    <xdr:to>
      <xdr:col>23</xdr:col>
      <xdr:colOff>406400</xdr:colOff>
      <xdr:row>85</xdr:row>
      <xdr:rowOff>70358</xdr:rowOff>
    </xdr:to>
    <xdr:cxnSp macro="">
      <xdr:nvCxnSpPr>
        <xdr:cNvPr id="257" name="直線コネクタ 256"/>
        <xdr:cNvCxnSpPr/>
      </xdr:nvCxnSpPr>
      <xdr:spPr>
        <a:xfrm flipV="1">
          <a:off x="15290800" y="1459052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162306</xdr:rowOff>
    </xdr:from>
    <xdr:to>
      <xdr:col>23</xdr:col>
      <xdr:colOff>457200</xdr:colOff>
      <xdr:row>83</xdr:row>
      <xdr:rowOff>92456</xdr:rowOff>
    </xdr:to>
    <xdr:sp macro="" textlink="">
      <xdr:nvSpPr>
        <xdr:cNvPr id="258" name="フローチャート : 判断 257"/>
        <xdr:cNvSpPr/>
      </xdr:nvSpPr>
      <xdr:spPr>
        <a:xfrm>
          <a:off x="16129000" y="14221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102633</xdr:rowOff>
    </xdr:from>
    <xdr:ext cx="736600" cy="259045"/>
    <xdr:sp macro="" textlink="">
      <xdr:nvSpPr>
        <xdr:cNvPr id="259" name="テキスト ボックス 258"/>
        <xdr:cNvSpPr txBox="1"/>
      </xdr:nvSpPr>
      <xdr:spPr>
        <a:xfrm>
          <a:off x="15798800" y="13990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70358</xdr:rowOff>
    </xdr:from>
    <xdr:to>
      <xdr:col>22</xdr:col>
      <xdr:colOff>203200</xdr:colOff>
      <xdr:row>87</xdr:row>
      <xdr:rowOff>123189</xdr:rowOff>
    </xdr:to>
    <xdr:cxnSp macro="">
      <xdr:nvCxnSpPr>
        <xdr:cNvPr id="260" name="直線コネクタ 259"/>
        <xdr:cNvCxnSpPr/>
      </xdr:nvCxnSpPr>
      <xdr:spPr>
        <a:xfrm flipV="1">
          <a:off x="14401800" y="14643608"/>
          <a:ext cx="889000" cy="39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162306</xdr:rowOff>
    </xdr:from>
    <xdr:to>
      <xdr:col>22</xdr:col>
      <xdr:colOff>254000</xdr:colOff>
      <xdr:row>83</xdr:row>
      <xdr:rowOff>92456</xdr:rowOff>
    </xdr:to>
    <xdr:sp macro="" textlink="">
      <xdr:nvSpPr>
        <xdr:cNvPr id="261" name="フローチャート : 判断 260"/>
        <xdr:cNvSpPr/>
      </xdr:nvSpPr>
      <xdr:spPr>
        <a:xfrm>
          <a:off x="15240000" y="14221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102633</xdr:rowOff>
    </xdr:from>
    <xdr:ext cx="762000" cy="259045"/>
    <xdr:sp macro="" textlink="">
      <xdr:nvSpPr>
        <xdr:cNvPr id="262" name="テキスト ボックス 261"/>
        <xdr:cNvSpPr txBox="1"/>
      </xdr:nvSpPr>
      <xdr:spPr>
        <a:xfrm>
          <a:off x="14909800" y="1399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108713</xdr:rowOff>
    </xdr:from>
    <xdr:to>
      <xdr:col>21</xdr:col>
      <xdr:colOff>0</xdr:colOff>
      <xdr:row>87</xdr:row>
      <xdr:rowOff>123189</xdr:rowOff>
    </xdr:to>
    <xdr:cxnSp macro="">
      <xdr:nvCxnSpPr>
        <xdr:cNvPr id="263" name="直線コネクタ 262"/>
        <xdr:cNvCxnSpPr/>
      </xdr:nvCxnSpPr>
      <xdr:spPr>
        <a:xfrm>
          <a:off x="13512800" y="15024863"/>
          <a:ext cx="889000" cy="1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29211</xdr:rowOff>
    </xdr:from>
    <xdr:to>
      <xdr:col>21</xdr:col>
      <xdr:colOff>50800</xdr:colOff>
      <xdr:row>85</xdr:row>
      <xdr:rowOff>130811</xdr:rowOff>
    </xdr:to>
    <xdr:sp macro="" textlink="">
      <xdr:nvSpPr>
        <xdr:cNvPr id="264" name="フローチャート : 判断 263"/>
        <xdr:cNvSpPr/>
      </xdr:nvSpPr>
      <xdr:spPr>
        <a:xfrm>
          <a:off x="14351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140988</xdr:rowOff>
    </xdr:from>
    <xdr:ext cx="762000" cy="259045"/>
    <xdr:sp macro="" textlink="">
      <xdr:nvSpPr>
        <xdr:cNvPr id="265" name="テキスト ボックス 264"/>
        <xdr:cNvSpPr txBox="1"/>
      </xdr:nvSpPr>
      <xdr:spPr>
        <a:xfrm>
          <a:off x="14020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29211</xdr:rowOff>
    </xdr:from>
    <xdr:to>
      <xdr:col>19</xdr:col>
      <xdr:colOff>533400</xdr:colOff>
      <xdr:row>85</xdr:row>
      <xdr:rowOff>130811</xdr:rowOff>
    </xdr:to>
    <xdr:sp macro="" textlink="">
      <xdr:nvSpPr>
        <xdr:cNvPr id="266" name="フローチャート : 判断 265"/>
        <xdr:cNvSpPr/>
      </xdr:nvSpPr>
      <xdr:spPr>
        <a:xfrm>
          <a:off x="13462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140988</xdr:rowOff>
    </xdr:from>
    <xdr:ext cx="762000" cy="259045"/>
    <xdr:sp macro="" textlink="">
      <xdr:nvSpPr>
        <xdr:cNvPr id="267" name="テキスト ボックス 266"/>
        <xdr:cNvSpPr txBox="1"/>
      </xdr:nvSpPr>
      <xdr:spPr>
        <a:xfrm>
          <a:off x="13131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36576</xdr:rowOff>
    </xdr:from>
    <xdr:to>
      <xdr:col>24</xdr:col>
      <xdr:colOff>609600</xdr:colOff>
      <xdr:row>84</xdr:row>
      <xdr:rowOff>138176</xdr:rowOff>
    </xdr:to>
    <xdr:sp macro="" textlink="">
      <xdr:nvSpPr>
        <xdr:cNvPr id="273" name="円/楕円 272"/>
        <xdr:cNvSpPr/>
      </xdr:nvSpPr>
      <xdr:spPr>
        <a:xfrm>
          <a:off x="16967200" y="1443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103903</xdr:rowOff>
    </xdr:from>
    <xdr:ext cx="762000" cy="259045"/>
    <xdr:sp macro="" textlink="">
      <xdr:nvSpPr>
        <xdr:cNvPr id="274" name="給与水準   （国との比較）該当値テキスト"/>
        <xdr:cNvSpPr txBox="1"/>
      </xdr:nvSpPr>
      <xdr:spPr>
        <a:xfrm>
          <a:off x="17106900" y="1433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137922</xdr:rowOff>
    </xdr:from>
    <xdr:to>
      <xdr:col>23</xdr:col>
      <xdr:colOff>457200</xdr:colOff>
      <xdr:row>85</xdr:row>
      <xdr:rowOff>68072</xdr:rowOff>
    </xdr:to>
    <xdr:sp macro="" textlink="">
      <xdr:nvSpPr>
        <xdr:cNvPr id="275" name="円/楕円 274"/>
        <xdr:cNvSpPr/>
      </xdr:nvSpPr>
      <xdr:spPr>
        <a:xfrm>
          <a:off x="16129000" y="1453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52849</xdr:rowOff>
    </xdr:from>
    <xdr:ext cx="736600" cy="259045"/>
    <xdr:sp macro="" textlink="">
      <xdr:nvSpPr>
        <xdr:cNvPr id="276" name="テキスト ボックス 275"/>
        <xdr:cNvSpPr txBox="1"/>
      </xdr:nvSpPr>
      <xdr:spPr>
        <a:xfrm>
          <a:off x="15798800" y="14626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19558</xdr:rowOff>
    </xdr:from>
    <xdr:to>
      <xdr:col>22</xdr:col>
      <xdr:colOff>254000</xdr:colOff>
      <xdr:row>85</xdr:row>
      <xdr:rowOff>121158</xdr:rowOff>
    </xdr:to>
    <xdr:sp macro="" textlink="">
      <xdr:nvSpPr>
        <xdr:cNvPr id="277" name="円/楕円 276"/>
        <xdr:cNvSpPr/>
      </xdr:nvSpPr>
      <xdr:spPr>
        <a:xfrm>
          <a:off x="15240000" y="145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105935</xdr:rowOff>
    </xdr:from>
    <xdr:ext cx="762000" cy="259045"/>
    <xdr:sp macro="" textlink="">
      <xdr:nvSpPr>
        <xdr:cNvPr id="278" name="テキスト ボックス 277"/>
        <xdr:cNvSpPr txBox="1"/>
      </xdr:nvSpPr>
      <xdr:spPr>
        <a:xfrm>
          <a:off x="14909800" y="1467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72389</xdr:rowOff>
    </xdr:from>
    <xdr:to>
      <xdr:col>21</xdr:col>
      <xdr:colOff>50800</xdr:colOff>
      <xdr:row>88</xdr:row>
      <xdr:rowOff>2539</xdr:rowOff>
    </xdr:to>
    <xdr:sp macro="" textlink="">
      <xdr:nvSpPr>
        <xdr:cNvPr id="279" name="円/楕円 278"/>
        <xdr:cNvSpPr/>
      </xdr:nvSpPr>
      <xdr:spPr>
        <a:xfrm>
          <a:off x="14351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158766</xdr:rowOff>
    </xdr:from>
    <xdr:ext cx="762000" cy="259045"/>
    <xdr:sp macro="" textlink="">
      <xdr:nvSpPr>
        <xdr:cNvPr id="280" name="テキスト ボックス 279"/>
        <xdr:cNvSpPr txBox="1"/>
      </xdr:nvSpPr>
      <xdr:spPr>
        <a:xfrm>
          <a:off x="14020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114.0</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57913</xdr:rowOff>
    </xdr:from>
    <xdr:to>
      <xdr:col>19</xdr:col>
      <xdr:colOff>533400</xdr:colOff>
      <xdr:row>87</xdr:row>
      <xdr:rowOff>159513</xdr:rowOff>
    </xdr:to>
    <xdr:sp macro="" textlink="">
      <xdr:nvSpPr>
        <xdr:cNvPr id="281" name="円/楕円 280"/>
        <xdr:cNvSpPr/>
      </xdr:nvSpPr>
      <xdr:spPr>
        <a:xfrm>
          <a:off x="13462000" y="1497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144290</xdr:rowOff>
    </xdr:from>
    <xdr:ext cx="762000" cy="259045"/>
    <xdr:sp macro="" textlink="">
      <xdr:nvSpPr>
        <xdr:cNvPr id="282" name="テキスト ボックス 281"/>
        <xdr:cNvSpPr txBox="1"/>
      </xdr:nvSpPr>
      <xdr:spPr>
        <a:xfrm>
          <a:off x="13131800" y="15060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行政改革により，平成１５年度以降，事務事業の整理・統合や民間活力の導入を積極的に推進し，職員数の削減を実施した。</a:t>
          </a:r>
          <a:endParaRPr lang="ja-JP" altLang="ja-JP" sz="1300">
            <a:effectLst/>
          </a:endParaRPr>
        </a:p>
        <a:p>
          <a:r>
            <a:rPr kumimoji="1" lang="ja-JP" altLang="ja-JP" sz="1300">
              <a:solidFill>
                <a:schemeClr val="dk1"/>
              </a:solidFill>
              <a:effectLst/>
              <a:latin typeface="+mn-lt"/>
              <a:ea typeface="+mn-ea"/>
              <a:cs typeface="+mn-cs"/>
            </a:rPr>
            <a:t>　今後は直営施設の民間委託や適正配置により，一層の適正化を図る。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20426</xdr:rowOff>
    </xdr:from>
    <xdr:to>
      <xdr:col>24</xdr:col>
      <xdr:colOff>558800</xdr:colOff>
      <xdr:row>67</xdr:row>
      <xdr:rowOff>41804</xdr:rowOff>
    </xdr:to>
    <xdr:cxnSp macro="">
      <xdr:nvCxnSpPr>
        <xdr:cNvPr id="312" name="直線コネクタ 311"/>
        <xdr:cNvCxnSpPr/>
      </xdr:nvCxnSpPr>
      <xdr:spPr>
        <a:xfrm flipV="1">
          <a:off x="17018000" y="9964526"/>
          <a:ext cx="0" cy="15644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13881</xdr:rowOff>
    </xdr:from>
    <xdr:ext cx="762000" cy="259045"/>
    <xdr:sp macro="" textlink="">
      <xdr:nvSpPr>
        <xdr:cNvPr id="313" name="定員管理の状況最小値テキスト"/>
        <xdr:cNvSpPr txBox="1"/>
      </xdr:nvSpPr>
      <xdr:spPr>
        <a:xfrm>
          <a:off x="17106900" y="1150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11.65</a:t>
          </a:r>
          <a:endParaRPr kumimoji="1" lang="ja-JP" altLang="en-US" sz="1000" b="1">
            <a:latin typeface="ＭＳ Ｐゴシック"/>
          </a:endParaRPr>
        </a:p>
      </xdr:txBody>
    </xdr:sp>
    <xdr:clientData/>
  </xdr:oneCellAnchor>
  <xdr:twoCellAnchor>
    <xdr:from>
      <xdr:col>24</xdr:col>
      <xdr:colOff>469900</xdr:colOff>
      <xdr:row>67</xdr:row>
      <xdr:rowOff>41804</xdr:rowOff>
    </xdr:from>
    <xdr:to>
      <xdr:col>24</xdr:col>
      <xdr:colOff>647700</xdr:colOff>
      <xdr:row>67</xdr:row>
      <xdr:rowOff>41804</xdr:rowOff>
    </xdr:to>
    <xdr:cxnSp macro="">
      <xdr:nvCxnSpPr>
        <xdr:cNvPr id="314" name="直線コネクタ 313"/>
        <xdr:cNvCxnSpPr/>
      </xdr:nvCxnSpPr>
      <xdr:spPr>
        <a:xfrm>
          <a:off x="16929100" y="1152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106803</xdr:rowOff>
    </xdr:from>
    <xdr:ext cx="762000" cy="259045"/>
    <xdr:sp macro="" textlink="">
      <xdr:nvSpPr>
        <xdr:cNvPr id="315" name="定員管理の状況最大値テキスト"/>
        <xdr:cNvSpPr txBox="1"/>
      </xdr:nvSpPr>
      <xdr:spPr>
        <a:xfrm>
          <a:off x="17106900" y="97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24</xdr:col>
      <xdr:colOff>469900</xdr:colOff>
      <xdr:row>58</xdr:row>
      <xdr:rowOff>20426</xdr:rowOff>
    </xdr:from>
    <xdr:to>
      <xdr:col>24</xdr:col>
      <xdr:colOff>647700</xdr:colOff>
      <xdr:row>58</xdr:row>
      <xdr:rowOff>20426</xdr:rowOff>
    </xdr:to>
    <xdr:cxnSp macro="">
      <xdr:nvCxnSpPr>
        <xdr:cNvPr id="316" name="直線コネクタ 315"/>
        <xdr:cNvCxnSpPr/>
      </xdr:nvCxnSpPr>
      <xdr:spPr>
        <a:xfrm>
          <a:off x="16929100" y="996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161607</xdr:rowOff>
    </xdr:from>
    <xdr:to>
      <xdr:col>24</xdr:col>
      <xdr:colOff>558800</xdr:colOff>
      <xdr:row>62</xdr:row>
      <xdr:rowOff>36406</xdr:rowOff>
    </xdr:to>
    <xdr:cxnSp macro="">
      <xdr:nvCxnSpPr>
        <xdr:cNvPr id="317" name="直線コネクタ 316"/>
        <xdr:cNvCxnSpPr/>
      </xdr:nvCxnSpPr>
      <xdr:spPr>
        <a:xfrm>
          <a:off x="16179800" y="10620057"/>
          <a:ext cx="8382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95690</xdr:rowOff>
    </xdr:from>
    <xdr:ext cx="762000" cy="259045"/>
    <xdr:sp macro="" textlink="">
      <xdr:nvSpPr>
        <xdr:cNvPr id="318" name="定員管理の状況平均値テキスト"/>
        <xdr:cNvSpPr txBox="1"/>
      </xdr:nvSpPr>
      <xdr:spPr>
        <a:xfrm>
          <a:off x="17106900" y="10211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79163</xdr:rowOff>
    </xdr:from>
    <xdr:to>
      <xdr:col>24</xdr:col>
      <xdr:colOff>609600</xdr:colOff>
      <xdr:row>61</xdr:row>
      <xdr:rowOff>9313</xdr:rowOff>
    </xdr:to>
    <xdr:sp macro="" textlink="">
      <xdr:nvSpPr>
        <xdr:cNvPr id="319" name="フローチャート : 判断 318"/>
        <xdr:cNvSpPr/>
      </xdr:nvSpPr>
      <xdr:spPr>
        <a:xfrm>
          <a:off x="169672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111337</xdr:rowOff>
    </xdr:from>
    <xdr:to>
      <xdr:col>23</xdr:col>
      <xdr:colOff>406400</xdr:colOff>
      <xdr:row>61</xdr:row>
      <xdr:rowOff>161607</xdr:rowOff>
    </xdr:to>
    <xdr:cxnSp macro="">
      <xdr:nvCxnSpPr>
        <xdr:cNvPr id="320" name="直線コネクタ 319"/>
        <xdr:cNvCxnSpPr/>
      </xdr:nvCxnSpPr>
      <xdr:spPr>
        <a:xfrm>
          <a:off x="15290800" y="10569787"/>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1" name="フローチャート : 判断 320"/>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51134</xdr:rowOff>
    </xdr:from>
    <xdr:ext cx="736600" cy="259045"/>
    <xdr:sp macro="" textlink="">
      <xdr:nvSpPr>
        <xdr:cNvPr id="322" name="テキスト ボックス 321"/>
        <xdr:cNvSpPr txBox="1"/>
      </xdr:nvSpPr>
      <xdr:spPr>
        <a:xfrm>
          <a:off x="15798800" y="1033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109326</xdr:rowOff>
    </xdr:from>
    <xdr:to>
      <xdr:col>22</xdr:col>
      <xdr:colOff>203200</xdr:colOff>
      <xdr:row>61</xdr:row>
      <xdr:rowOff>111337</xdr:rowOff>
    </xdr:to>
    <xdr:cxnSp macro="">
      <xdr:nvCxnSpPr>
        <xdr:cNvPr id="323" name="直線コネクタ 322"/>
        <xdr:cNvCxnSpPr/>
      </xdr:nvCxnSpPr>
      <xdr:spPr>
        <a:xfrm>
          <a:off x="14401800" y="10567776"/>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4" name="フローチャート : 判断 323"/>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33778</xdr:rowOff>
    </xdr:from>
    <xdr:ext cx="762000" cy="259045"/>
    <xdr:sp macro="" textlink="">
      <xdr:nvSpPr>
        <xdr:cNvPr id="325" name="テキスト ボックス 324"/>
        <xdr:cNvSpPr txBox="1"/>
      </xdr:nvSpPr>
      <xdr:spPr>
        <a:xfrm>
          <a:off x="14909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109326</xdr:rowOff>
    </xdr:from>
    <xdr:to>
      <xdr:col>21</xdr:col>
      <xdr:colOff>0</xdr:colOff>
      <xdr:row>61</xdr:row>
      <xdr:rowOff>151554</xdr:rowOff>
    </xdr:to>
    <xdr:cxnSp macro="">
      <xdr:nvCxnSpPr>
        <xdr:cNvPr id="326" name="直線コネクタ 325"/>
        <xdr:cNvCxnSpPr/>
      </xdr:nvCxnSpPr>
      <xdr:spPr>
        <a:xfrm flipV="1">
          <a:off x="13512800" y="10567776"/>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27" name="フローチャート : 判断 326"/>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49865</xdr:rowOff>
    </xdr:from>
    <xdr:ext cx="762000" cy="259045"/>
    <xdr:sp macro="" textlink="">
      <xdr:nvSpPr>
        <xdr:cNvPr id="328" name="テキスト ボックス 327"/>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29" name="フローチャート : 判断 328"/>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73995</xdr:rowOff>
    </xdr:from>
    <xdr:ext cx="762000" cy="259045"/>
    <xdr:sp macro="" textlink="">
      <xdr:nvSpPr>
        <xdr:cNvPr id="330" name="テキスト ボックス 329"/>
        <xdr:cNvSpPr txBox="1"/>
      </xdr:nvSpPr>
      <xdr:spPr>
        <a:xfrm>
          <a:off x="13131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157056</xdr:rowOff>
    </xdr:from>
    <xdr:to>
      <xdr:col>24</xdr:col>
      <xdr:colOff>609600</xdr:colOff>
      <xdr:row>62</xdr:row>
      <xdr:rowOff>87206</xdr:rowOff>
    </xdr:to>
    <xdr:sp macro="" textlink="">
      <xdr:nvSpPr>
        <xdr:cNvPr id="336" name="円/楕円 335"/>
        <xdr:cNvSpPr/>
      </xdr:nvSpPr>
      <xdr:spPr>
        <a:xfrm>
          <a:off x="169672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129133</xdr:rowOff>
    </xdr:from>
    <xdr:ext cx="762000" cy="259045"/>
    <xdr:sp macro="" textlink="">
      <xdr:nvSpPr>
        <xdr:cNvPr id="337" name="定員管理の状況該当値テキスト"/>
        <xdr:cNvSpPr txBox="1"/>
      </xdr:nvSpPr>
      <xdr:spPr>
        <a:xfrm>
          <a:off x="17106900" y="1058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110807</xdr:rowOff>
    </xdr:from>
    <xdr:to>
      <xdr:col>23</xdr:col>
      <xdr:colOff>457200</xdr:colOff>
      <xdr:row>62</xdr:row>
      <xdr:rowOff>40957</xdr:rowOff>
    </xdr:to>
    <xdr:sp macro="" textlink="">
      <xdr:nvSpPr>
        <xdr:cNvPr id="338" name="円/楕円 337"/>
        <xdr:cNvSpPr/>
      </xdr:nvSpPr>
      <xdr:spPr>
        <a:xfrm>
          <a:off x="16129000" y="105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25734</xdr:rowOff>
    </xdr:from>
    <xdr:ext cx="736600" cy="259045"/>
    <xdr:sp macro="" textlink="">
      <xdr:nvSpPr>
        <xdr:cNvPr id="339" name="テキスト ボックス 338"/>
        <xdr:cNvSpPr txBox="1"/>
      </xdr:nvSpPr>
      <xdr:spPr>
        <a:xfrm>
          <a:off x="15798800" y="1065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60537</xdr:rowOff>
    </xdr:from>
    <xdr:to>
      <xdr:col>22</xdr:col>
      <xdr:colOff>254000</xdr:colOff>
      <xdr:row>61</xdr:row>
      <xdr:rowOff>162137</xdr:rowOff>
    </xdr:to>
    <xdr:sp macro="" textlink="">
      <xdr:nvSpPr>
        <xdr:cNvPr id="340" name="円/楕円 339"/>
        <xdr:cNvSpPr/>
      </xdr:nvSpPr>
      <xdr:spPr>
        <a:xfrm>
          <a:off x="15240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864</xdr:rowOff>
    </xdr:from>
    <xdr:ext cx="762000" cy="259045"/>
    <xdr:sp macro="" textlink="">
      <xdr:nvSpPr>
        <xdr:cNvPr id="341" name="テキスト ボックス 340"/>
        <xdr:cNvSpPr txBox="1"/>
      </xdr:nvSpPr>
      <xdr:spPr>
        <a:xfrm>
          <a:off x="14909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58526</xdr:rowOff>
    </xdr:from>
    <xdr:to>
      <xdr:col>21</xdr:col>
      <xdr:colOff>50800</xdr:colOff>
      <xdr:row>61</xdr:row>
      <xdr:rowOff>160126</xdr:rowOff>
    </xdr:to>
    <xdr:sp macro="" textlink="">
      <xdr:nvSpPr>
        <xdr:cNvPr id="342" name="円/楕円 341"/>
        <xdr:cNvSpPr/>
      </xdr:nvSpPr>
      <xdr:spPr>
        <a:xfrm>
          <a:off x="14351000" y="1051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170303</xdr:rowOff>
    </xdr:from>
    <xdr:ext cx="762000" cy="259045"/>
    <xdr:sp macro="" textlink="">
      <xdr:nvSpPr>
        <xdr:cNvPr id="343" name="テキスト ボックス 342"/>
        <xdr:cNvSpPr txBox="1"/>
      </xdr:nvSpPr>
      <xdr:spPr>
        <a:xfrm>
          <a:off x="14020800" y="1028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100754</xdr:rowOff>
    </xdr:from>
    <xdr:to>
      <xdr:col>19</xdr:col>
      <xdr:colOff>533400</xdr:colOff>
      <xdr:row>62</xdr:row>
      <xdr:rowOff>30904</xdr:rowOff>
    </xdr:to>
    <xdr:sp macro="" textlink="">
      <xdr:nvSpPr>
        <xdr:cNvPr id="344" name="円/楕円 343"/>
        <xdr:cNvSpPr/>
      </xdr:nvSpPr>
      <xdr:spPr>
        <a:xfrm>
          <a:off x="13462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41081</xdr:rowOff>
    </xdr:from>
    <xdr:ext cx="762000" cy="259045"/>
    <xdr:sp macro="" textlink="">
      <xdr:nvSpPr>
        <xdr:cNvPr id="345" name="テキスト ボックス 344"/>
        <xdr:cNvSpPr txBox="1"/>
      </xdr:nvSpPr>
      <xdr:spPr>
        <a:xfrm>
          <a:off x="13131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阪神・淡路大震災からの復旧・復興事業等に係る市債の借入により公債費の負担が多額になったことから，他団体よりも高い水準となっていたが，借換抑制や繰上償還などの取組により，数値は改善傾向にあ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70803</xdr:rowOff>
    </xdr:from>
    <xdr:to>
      <xdr:col>24</xdr:col>
      <xdr:colOff>558800</xdr:colOff>
      <xdr:row>43</xdr:row>
      <xdr:rowOff>167640</xdr:rowOff>
    </xdr:to>
    <xdr:cxnSp macro="">
      <xdr:nvCxnSpPr>
        <xdr:cNvPr id="370" name="直線コネクタ 369"/>
        <xdr:cNvCxnSpPr/>
      </xdr:nvCxnSpPr>
      <xdr:spPr>
        <a:xfrm flipV="1">
          <a:off x="17018000" y="6243003"/>
          <a:ext cx="0" cy="1296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1"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2" name="直線コネクタ 371"/>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157180</xdr:rowOff>
    </xdr:from>
    <xdr:ext cx="762000" cy="259045"/>
    <xdr:sp macro="" textlink="">
      <xdr:nvSpPr>
        <xdr:cNvPr id="373" name="公債費負担の状況最大値テキスト"/>
        <xdr:cNvSpPr txBox="1"/>
      </xdr:nvSpPr>
      <xdr:spPr>
        <a:xfrm>
          <a:off x="17106900" y="59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24</xdr:col>
      <xdr:colOff>469900</xdr:colOff>
      <xdr:row>36</xdr:row>
      <xdr:rowOff>70803</xdr:rowOff>
    </xdr:from>
    <xdr:to>
      <xdr:col>24</xdr:col>
      <xdr:colOff>647700</xdr:colOff>
      <xdr:row>36</xdr:row>
      <xdr:rowOff>70803</xdr:rowOff>
    </xdr:to>
    <xdr:cxnSp macro="">
      <xdr:nvCxnSpPr>
        <xdr:cNvPr id="374" name="直線コネクタ 373"/>
        <xdr:cNvCxnSpPr/>
      </xdr:nvCxnSpPr>
      <xdr:spPr>
        <a:xfrm>
          <a:off x="16929100" y="624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26988</xdr:rowOff>
    </xdr:from>
    <xdr:to>
      <xdr:col>24</xdr:col>
      <xdr:colOff>558800</xdr:colOff>
      <xdr:row>40</xdr:row>
      <xdr:rowOff>120968</xdr:rowOff>
    </xdr:to>
    <xdr:cxnSp macro="">
      <xdr:nvCxnSpPr>
        <xdr:cNvPr id="375" name="直線コネクタ 374"/>
        <xdr:cNvCxnSpPr/>
      </xdr:nvCxnSpPr>
      <xdr:spPr>
        <a:xfrm flipV="1">
          <a:off x="16179800" y="6713538"/>
          <a:ext cx="8382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38752</xdr:rowOff>
    </xdr:from>
    <xdr:ext cx="762000" cy="259045"/>
    <xdr:sp macro="" textlink="">
      <xdr:nvSpPr>
        <xdr:cNvPr id="376" name="公債費負担の状況平均値テキスト"/>
        <xdr:cNvSpPr txBox="1"/>
      </xdr:nvSpPr>
      <xdr:spPr>
        <a:xfrm>
          <a:off x="17106900" y="672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77" name="フローチャート : 判断 376"/>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120968</xdr:rowOff>
    </xdr:from>
    <xdr:to>
      <xdr:col>23</xdr:col>
      <xdr:colOff>406400</xdr:colOff>
      <xdr:row>41</xdr:row>
      <xdr:rowOff>136525</xdr:rowOff>
    </xdr:to>
    <xdr:cxnSp macro="">
      <xdr:nvCxnSpPr>
        <xdr:cNvPr id="378" name="直線コネクタ 377"/>
        <xdr:cNvCxnSpPr/>
      </xdr:nvCxnSpPr>
      <xdr:spPr>
        <a:xfrm flipV="1">
          <a:off x="15290800" y="6978968"/>
          <a:ext cx="889000" cy="18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79" name="フローチャート : 判断 378"/>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115587</xdr:rowOff>
    </xdr:from>
    <xdr:ext cx="736600" cy="259045"/>
    <xdr:sp macro="" textlink="">
      <xdr:nvSpPr>
        <xdr:cNvPr id="380" name="テキスト ボックス 379"/>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136525</xdr:rowOff>
    </xdr:from>
    <xdr:to>
      <xdr:col>22</xdr:col>
      <xdr:colOff>203200</xdr:colOff>
      <xdr:row>41</xdr:row>
      <xdr:rowOff>154622</xdr:rowOff>
    </xdr:to>
    <xdr:cxnSp macro="">
      <xdr:nvCxnSpPr>
        <xdr:cNvPr id="381" name="直線コネクタ 380"/>
        <xdr:cNvCxnSpPr/>
      </xdr:nvCxnSpPr>
      <xdr:spPr>
        <a:xfrm flipV="1">
          <a:off x="14401800" y="716597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2" name="フローチャート : 判断 381"/>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163847</xdr:rowOff>
    </xdr:from>
    <xdr:ext cx="762000" cy="259045"/>
    <xdr:sp macro="" textlink="">
      <xdr:nvSpPr>
        <xdr:cNvPr id="383" name="テキスト ボックス 382"/>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136525</xdr:rowOff>
    </xdr:from>
    <xdr:to>
      <xdr:col>21</xdr:col>
      <xdr:colOff>0</xdr:colOff>
      <xdr:row>41</xdr:row>
      <xdr:rowOff>154622</xdr:rowOff>
    </xdr:to>
    <xdr:cxnSp macro="">
      <xdr:nvCxnSpPr>
        <xdr:cNvPr id="384" name="直線コネクタ 383"/>
        <xdr:cNvCxnSpPr/>
      </xdr:nvCxnSpPr>
      <xdr:spPr>
        <a:xfrm>
          <a:off x="13512800" y="716597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5" name="フローチャート : 判断 384"/>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34624</xdr:rowOff>
    </xdr:from>
    <xdr:ext cx="762000" cy="259045"/>
    <xdr:sp macro="" textlink="">
      <xdr:nvSpPr>
        <xdr:cNvPr id="386" name="テキスト ボックス 385"/>
        <xdr:cNvSpPr txBox="1"/>
      </xdr:nvSpPr>
      <xdr:spPr>
        <a:xfrm>
          <a:off x="14020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87" name="フローチャート : 判断 386"/>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82884</xdr:rowOff>
    </xdr:from>
    <xdr:ext cx="762000" cy="259045"/>
    <xdr:sp macro="" textlink="">
      <xdr:nvSpPr>
        <xdr:cNvPr id="388" name="テキスト ボックス 387"/>
        <xdr:cNvSpPr txBox="1"/>
      </xdr:nvSpPr>
      <xdr:spPr>
        <a:xfrm>
          <a:off x="13131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147638</xdr:rowOff>
    </xdr:from>
    <xdr:to>
      <xdr:col>24</xdr:col>
      <xdr:colOff>609600</xdr:colOff>
      <xdr:row>39</xdr:row>
      <xdr:rowOff>77788</xdr:rowOff>
    </xdr:to>
    <xdr:sp macro="" textlink="">
      <xdr:nvSpPr>
        <xdr:cNvPr id="394" name="円/楕円 393"/>
        <xdr:cNvSpPr/>
      </xdr:nvSpPr>
      <xdr:spPr>
        <a:xfrm>
          <a:off x="169672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164165</xdr:rowOff>
    </xdr:from>
    <xdr:ext cx="762000" cy="259045"/>
    <xdr:sp macro="" textlink="">
      <xdr:nvSpPr>
        <xdr:cNvPr id="395" name="公債費負担の状況該当値テキスト"/>
        <xdr:cNvSpPr txBox="1"/>
      </xdr:nvSpPr>
      <xdr:spPr>
        <a:xfrm>
          <a:off x="17106900" y="6507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70168</xdr:rowOff>
    </xdr:from>
    <xdr:to>
      <xdr:col>23</xdr:col>
      <xdr:colOff>457200</xdr:colOff>
      <xdr:row>41</xdr:row>
      <xdr:rowOff>318</xdr:rowOff>
    </xdr:to>
    <xdr:sp macro="" textlink="">
      <xdr:nvSpPr>
        <xdr:cNvPr id="396" name="円/楕円 395"/>
        <xdr:cNvSpPr/>
      </xdr:nvSpPr>
      <xdr:spPr>
        <a:xfrm>
          <a:off x="16129000" y="69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156545</xdr:rowOff>
    </xdr:from>
    <xdr:ext cx="736600" cy="259045"/>
    <xdr:sp macro="" textlink="">
      <xdr:nvSpPr>
        <xdr:cNvPr id="397" name="テキスト ボックス 396"/>
        <xdr:cNvSpPr txBox="1"/>
      </xdr:nvSpPr>
      <xdr:spPr>
        <a:xfrm>
          <a:off x="15798800" y="701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85725</xdr:rowOff>
    </xdr:from>
    <xdr:to>
      <xdr:col>22</xdr:col>
      <xdr:colOff>254000</xdr:colOff>
      <xdr:row>42</xdr:row>
      <xdr:rowOff>15875</xdr:rowOff>
    </xdr:to>
    <xdr:sp macro="" textlink="">
      <xdr:nvSpPr>
        <xdr:cNvPr id="398" name="円/楕円 397"/>
        <xdr:cNvSpPr/>
      </xdr:nvSpPr>
      <xdr:spPr>
        <a:xfrm>
          <a:off x="15240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652</xdr:rowOff>
    </xdr:from>
    <xdr:ext cx="762000" cy="259045"/>
    <xdr:sp macro="" textlink="">
      <xdr:nvSpPr>
        <xdr:cNvPr id="399" name="テキスト ボックス 398"/>
        <xdr:cNvSpPr txBox="1"/>
      </xdr:nvSpPr>
      <xdr:spPr>
        <a:xfrm>
          <a:off x="14909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103822</xdr:rowOff>
    </xdr:from>
    <xdr:to>
      <xdr:col>21</xdr:col>
      <xdr:colOff>50800</xdr:colOff>
      <xdr:row>42</xdr:row>
      <xdr:rowOff>33972</xdr:rowOff>
    </xdr:to>
    <xdr:sp macro="" textlink="">
      <xdr:nvSpPr>
        <xdr:cNvPr id="400" name="円/楕円 399"/>
        <xdr:cNvSpPr/>
      </xdr:nvSpPr>
      <xdr:spPr>
        <a:xfrm>
          <a:off x="14351000" y="713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18749</xdr:rowOff>
    </xdr:from>
    <xdr:ext cx="762000" cy="259045"/>
    <xdr:sp macro="" textlink="">
      <xdr:nvSpPr>
        <xdr:cNvPr id="401" name="テキスト ボックス 400"/>
        <xdr:cNvSpPr txBox="1"/>
      </xdr:nvSpPr>
      <xdr:spPr>
        <a:xfrm>
          <a:off x="14020800" y="72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85725</xdr:rowOff>
    </xdr:from>
    <xdr:to>
      <xdr:col>19</xdr:col>
      <xdr:colOff>533400</xdr:colOff>
      <xdr:row>42</xdr:row>
      <xdr:rowOff>15875</xdr:rowOff>
    </xdr:to>
    <xdr:sp macro="" textlink="">
      <xdr:nvSpPr>
        <xdr:cNvPr id="402" name="円/楕円 401"/>
        <xdr:cNvSpPr/>
      </xdr:nvSpPr>
      <xdr:spPr>
        <a:xfrm>
          <a:off x="13462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652</xdr:rowOff>
    </xdr:from>
    <xdr:ext cx="762000" cy="259045"/>
    <xdr:sp macro="" textlink="">
      <xdr:nvSpPr>
        <xdr:cNvPr id="403" name="テキスト ボックス 402"/>
        <xdr:cNvSpPr txBox="1"/>
      </xdr:nvSpPr>
      <xdr:spPr>
        <a:xfrm>
          <a:off x="13131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阪神・淡路大震災からの復旧・復興事業等に係る市債の残高が依然として大きく，類似団体の平均を大きく上回っている。</a:t>
          </a:r>
          <a:endParaRPr lang="ja-JP" altLang="ja-JP" sz="1300">
            <a:effectLst/>
          </a:endParaRPr>
        </a:p>
        <a:p>
          <a:r>
            <a:rPr kumimoji="1" lang="ja-JP" altLang="ja-JP" sz="1300">
              <a:solidFill>
                <a:schemeClr val="dk1"/>
              </a:solidFill>
              <a:effectLst/>
              <a:latin typeface="+mn-lt"/>
              <a:ea typeface="+mn-ea"/>
              <a:cs typeface="+mn-cs"/>
            </a:rPr>
            <a:t>　借換抑制や繰上償還など，市債残高を積極的に減少させる取組により，</a:t>
          </a:r>
          <a:r>
            <a:rPr kumimoji="1" lang="ja-JP" altLang="en-US" sz="1300">
              <a:solidFill>
                <a:schemeClr val="dk1"/>
              </a:solidFill>
              <a:effectLst/>
              <a:latin typeface="+mn-lt"/>
              <a:ea typeface="+mn-ea"/>
              <a:cs typeface="+mn-cs"/>
            </a:rPr>
            <a:t>概ね</a:t>
          </a:r>
          <a:r>
            <a:rPr kumimoji="1" lang="ja-JP" altLang="ja-JP" sz="1300">
              <a:solidFill>
                <a:schemeClr val="dk1"/>
              </a:solidFill>
              <a:effectLst/>
              <a:latin typeface="+mn-lt"/>
              <a:ea typeface="+mn-ea"/>
              <a:cs typeface="+mn-cs"/>
            </a:rPr>
            <a:t>改善の傾向にあるものの，当面は施設の老朽化対応</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のため，新たに市債を発行せざるを得ない状況もあり，大幅な改善は困難。</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125391</xdr:rowOff>
    </xdr:to>
    <xdr:cxnSp macro="">
      <xdr:nvCxnSpPr>
        <xdr:cNvPr id="432" name="直線コネクタ 431"/>
        <xdr:cNvCxnSpPr/>
      </xdr:nvCxnSpPr>
      <xdr:spPr>
        <a:xfrm flipV="1">
          <a:off x="17018000" y="2370667"/>
          <a:ext cx="0" cy="1526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97468</xdr:rowOff>
    </xdr:from>
    <xdr:ext cx="762000" cy="259045"/>
    <xdr:sp macro="" textlink="">
      <xdr:nvSpPr>
        <xdr:cNvPr id="433" name="将来負担の状況最小値テキスト"/>
        <xdr:cNvSpPr txBox="1"/>
      </xdr:nvSpPr>
      <xdr:spPr>
        <a:xfrm>
          <a:off x="17106900" y="386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24</xdr:col>
      <xdr:colOff>469900</xdr:colOff>
      <xdr:row>22</xdr:row>
      <xdr:rowOff>125391</xdr:rowOff>
    </xdr:from>
    <xdr:to>
      <xdr:col>24</xdr:col>
      <xdr:colOff>647700</xdr:colOff>
      <xdr:row>22</xdr:row>
      <xdr:rowOff>125391</xdr:rowOff>
    </xdr:to>
    <xdr:cxnSp macro="">
      <xdr:nvCxnSpPr>
        <xdr:cNvPr id="434" name="直線コネクタ 433"/>
        <xdr:cNvCxnSpPr/>
      </xdr:nvCxnSpPr>
      <xdr:spPr>
        <a:xfrm>
          <a:off x="16929100" y="389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75904</xdr:rowOff>
    </xdr:from>
    <xdr:to>
      <xdr:col>24</xdr:col>
      <xdr:colOff>558800</xdr:colOff>
      <xdr:row>19</xdr:row>
      <xdr:rowOff>91186</xdr:rowOff>
    </xdr:to>
    <xdr:cxnSp macro="">
      <xdr:nvCxnSpPr>
        <xdr:cNvPr id="437" name="直線コネクタ 436"/>
        <xdr:cNvCxnSpPr/>
      </xdr:nvCxnSpPr>
      <xdr:spPr>
        <a:xfrm>
          <a:off x="16179800" y="3333454"/>
          <a:ext cx="8382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34900</xdr:rowOff>
    </xdr:from>
    <xdr:ext cx="762000" cy="259045"/>
    <xdr:sp macro="" textlink="">
      <xdr:nvSpPr>
        <xdr:cNvPr id="438" name="将来負担の状況平均値テキスト"/>
        <xdr:cNvSpPr txBox="1"/>
      </xdr:nvSpPr>
      <xdr:spPr>
        <a:xfrm>
          <a:off x="17106900" y="2435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18373</xdr:rowOff>
    </xdr:from>
    <xdr:to>
      <xdr:col>24</xdr:col>
      <xdr:colOff>609600</xdr:colOff>
      <xdr:row>15</xdr:row>
      <xdr:rowOff>119973</xdr:rowOff>
    </xdr:to>
    <xdr:sp macro="" textlink="">
      <xdr:nvSpPr>
        <xdr:cNvPr id="439" name="フローチャート : 判断 438"/>
        <xdr:cNvSpPr/>
      </xdr:nvSpPr>
      <xdr:spPr>
        <a:xfrm>
          <a:off x="169672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57404</xdr:rowOff>
    </xdr:from>
    <xdr:to>
      <xdr:col>23</xdr:col>
      <xdr:colOff>406400</xdr:colOff>
      <xdr:row>19</xdr:row>
      <xdr:rowOff>75904</xdr:rowOff>
    </xdr:to>
    <xdr:cxnSp macro="">
      <xdr:nvCxnSpPr>
        <xdr:cNvPr id="440" name="直線コネクタ 439"/>
        <xdr:cNvCxnSpPr/>
      </xdr:nvCxnSpPr>
      <xdr:spPr>
        <a:xfrm>
          <a:off x="15290800" y="3314954"/>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1" name="フローチャート : 判断 440"/>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42" name="テキスト ボックス 441"/>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57404</xdr:rowOff>
    </xdr:from>
    <xdr:to>
      <xdr:col>22</xdr:col>
      <xdr:colOff>203200</xdr:colOff>
      <xdr:row>19</xdr:row>
      <xdr:rowOff>151511</xdr:rowOff>
    </xdr:to>
    <xdr:cxnSp macro="">
      <xdr:nvCxnSpPr>
        <xdr:cNvPr id="443" name="直線コネクタ 442"/>
        <xdr:cNvCxnSpPr/>
      </xdr:nvCxnSpPr>
      <xdr:spPr>
        <a:xfrm flipV="1">
          <a:off x="14401800" y="3314954"/>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44" name="フローチャート : 判断 443"/>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45" name="テキスト ボックス 444"/>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151511</xdr:rowOff>
    </xdr:from>
    <xdr:to>
      <xdr:col>21</xdr:col>
      <xdr:colOff>0</xdr:colOff>
      <xdr:row>20</xdr:row>
      <xdr:rowOff>134493</xdr:rowOff>
    </xdr:to>
    <xdr:cxnSp macro="">
      <xdr:nvCxnSpPr>
        <xdr:cNvPr id="446" name="直線コネクタ 445"/>
        <xdr:cNvCxnSpPr/>
      </xdr:nvCxnSpPr>
      <xdr:spPr>
        <a:xfrm flipV="1">
          <a:off x="13512800" y="3409061"/>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47" name="フローチャート : 判断 446"/>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48" name="テキスト ボックス 447"/>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49" name="フローチャート : 判断 448"/>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50" name="テキスト ボックス 449"/>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19</xdr:row>
      <xdr:rowOff>40386</xdr:rowOff>
    </xdr:from>
    <xdr:to>
      <xdr:col>24</xdr:col>
      <xdr:colOff>609600</xdr:colOff>
      <xdr:row>19</xdr:row>
      <xdr:rowOff>141986</xdr:rowOff>
    </xdr:to>
    <xdr:sp macro="" textlink="">
      <xdr:nvSpPr>
        <xdr:cNvPr id="456" name="円/楕円 455"/>
        <xdr:cNvSpPr/>
      </xdr:nvSpPr>
      <xdr:spPr>
        <a:xfrm>
          <a:off x="16967200" y="329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12463</xdr:rowOff>
    </xdr:from>
    <xdr:ext cx="762000" cy="259045"/>
    <xdr:sp macro="" textlink="">
      <xdr:nvSpPr>
        <xdr:cNvPr id="457" name="将来負担の状況該当値テキスト"/>
        <xdr:cNvSpPr txBox="1"/>
      </xdr:nvSpPr>
      <xdr:spPr>
        <a:xfrm>
          <a:off x="17106900" y="327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121.6</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25104</xdr:rowOff>
    </xdr:from>
    <xdr:to>
      <xdr:col>23</xdr:col>
      <xdr:colOff>457200</xdr:colOff>
      <xdr:row>19</xdr:row>
      <xdr:rowOff>126704</xdr:rowOff>
    </xdr:to>
    <xdr:sp macro="" textlink="">
      <xdr:nvSpPr>
        <xdr:cNvPr id="458" name="円/楕円 457"/>
        <xdr:cNvSpPr/>
      </xdr:nvSpPr>
      <xdr:spPr>
        <a:xfrm>
          <a:off x="16129000" y="328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111481</xdr:rowOff>
    </xdr:from>
    <xdr:ext cx="736600" cy="259045"/>
    <xdr:sp macro="" textlink="">
      <xdr:nvSpPr>
        <xdr:cNvPr id="459" name="テキスト ボックス 458"/>
        <xdr:cNvSpPr txBox="1"/>
      </xdr:nvSpPr>
      <xdr:spPr>
        <a:xfrm>
          <a:off x="15798800" y="3369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119.7</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6604</xdr:rowOff>
    </xdr:from>
    <xdr:to>
      <xdr:col>22</xdr:col>
      <xdr:colOff>254000</xdr:colOff>
      <xdr:row>19</xdr:row>
      <xdr:rowOff>108204</xdr:rowOff>
    </xdr:to>
    <xdr:sp macro="" textlink="">
      <xdr:nvSpPr>
        <xdr:cNvPr id="460" name="円/楕円 459"/>
        <xdr:cNvSpPr/>
      </xdr:nvSpPr>
      <xdr:spPr>
        <a:xfrm>
          <a:off x="15240000" y="326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92981</xdr:rowOff>
    </xdr:from>
    <xdr:ext cx="762000" cy="259045"/>
    <xdr:sp macro="" textlink="">
      <xdr:nvSpPr>
        <xdr:cNvPr id="461" name="テキスト ボックス 460"/>
        <xdr:cNvSpPr txBox="1"/>
      </xdr:nvSpPr>
      <xdr:spPr>
        <a:xfrm>
          <a:off x="14909800" y="335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117.4</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100711</xdr:rowOff>
    </xdr:from>
    <xdr:to>
      <xdr:col>21</xdr:col>
      <xdr:colOff>50800</xdr:colOff>
      <xdr:row>20</xdr:row>
      <xdr:rowOff>30861</xdr:rowOff>
    </xdr:to>
    <xdr:sp macro="" textlink="">
      <xdr:nvSpPr>
        <xdr:cNvPr id="462" name="円/楕円 461"/>
        <xdr:cNvSpPr/>
      </xdr:nvSpPr>
      <xdr:spPr>
        <a:xfrm>
          <a:off x="14351000" y="335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15638</xdr:rowOff>
    </xdr:from>
    <xdr:ext cx="762000" cy="259045"/>
    <xdr:sp macro="" textlink="">
      <xdr:nvSpPr>
        <xdr:cNvPr id="463" name="テキスト ボックス 462"/>
        <xdr:cNvSpPr txBox="1"/>
      </xdr:nvSpPr>
      <xdr:spPr>
        <a:xfrm>
          <a:off x="14020800" y="344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129.1</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83693</xdr:rowOff>
    </xdr:from>
    <xdr:to>
      <xdr:col>19</xdr:col>
      <xdr:colOff>533400</xdr:colOff>
      <xdr:row>21</xdr:row>
      <xdr:rowOff>13843</xdr:rowOff>
    </xdr:to>
    <xdr:sp macro="" textlink="">
      <xdr:nvSpPr>
        <xdr:cNvPr id="464" name="円/楕円 463"/>
        <xdr:cNvSpPr/>
      </xdr:nvSpPr>
      <xdr:spPr>
        <a:xfrm>
          <a:off x="13462000" y="351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170070</xdr:rowOff>
    </xdr:from>
    <xdr:ext cx="762000" cy="259045"/>
    <xdr:sp macro="" textlink="">
      <xdr:nvSpPr>
        <xdr:cNvPr id="465" name="テキスト ボックス 464"/>
        <xdr:cNvSpPr txBox="1"/>
      </xdr:nvSpPr>
      <xdr:spPr>
        <a:xfrm>
          <a:off x="13131800" y="3599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兵庫県芦屋市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96,748
95,170
18.47
51,167,975
48,721,232
1,191,654
23,614,572
58,203,582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121.6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ラスパイレス指数は類似団体の平均を上回っているが，行政改革の実施等により，職員数の削減，給料，手当の見直し，民間活力の導入などを行っていることから，人件費に係る率は減少傾向にある。</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平成２７年度は退職手当等により増加したが，</a:t>
          </a:r>
          <a:r>
            <a:rPr kumimoji="1" lang="ja-JP" altLang="ja-JP" sz="1300">
              <a:solidFill>
                <a:schemeClr val="dk1"/>
              </a:solidFill>
              <a:effectLst/>
              <a:latin typeface="+mn-lt"/>
              <a:ea typeface="+mn-ea"/>
              <a:cs typeface="+mn-cs"/>
            </a:rPr>
            <a:t>引き続き，職員数や給与等の適正化により総人件費の抑制に努める。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63319</xdr:rowOff>
    </xdr:from>
    <xdr:to>
      <xdr:col>7</xdr:col>
      <xdr:colOff>15875</xdr:colOff>
      <xdr:row>40</xdr:row>
      <xdr:rowOff>136797</xdr:rowOff>
    </xdr:to>
    <xdr:cxnSp macro="">
      <xdr:nvCxnSpPr>
        <xdr:cNvPr id="63" name="直線コネクタ 62"/>
        <xdr:cNvCxnSpPr/>
      </xdr:nvCxnSpPr>
      <xdr:spPr>
        <a:xfrm flipV="1">
          <a:off x="4826000" y="5721169"/>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108874</xdr:rowOff>
    </xdr:from>
    <xdr:ext cx="762000" cy="259045"/>
    <xdr:sp macro="" textlink="">
      <xdr:nvSpPr>
        <xdr:cNvPr id="64" name="人件費最小値テキスト"/>
        <xdr:cNvSpPr txBox="1"/>
      </xdr:nvSpPr>
      <xdr:spPr>
        <a:xfrm>
          <a:off x="4914900" y="696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40</xdr:row>
      <xdr:rowOff>136797</xdr:rowOff>
    </xdr:from>
    <xdr:to>
      <xdr:col>7</xdr:col>
      <xdr:colOff>104775</xdr:colOff>
      <xdr:row>40</xdr:row>
      <xdr:rowOff>136797</xdr:rowOff>
    </xdr:to>
    <xdr:cxnSp macro="">
      <xdr:nvCxnSpPr>
        <xdr:cNvPr id="65" name="直線コネクタ 64"/>
        <xdr:cNvCxnSpPr/>
      </xdr:nvCxnSpPr>
      <xdr:spPr>
        <a:xfrm>
          <a:off x="4737100" y="699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149696</xdr:rowOff>
    </xdr:from>
    <xdr:ext cx="762000" cy="259045"/>
    <xdr:sp macro="" textlink="">
      <xdr:nvSpPr>
        <xdr:cNvPr id="66" name="人件費最大値テキスト"/>
        <xdr:cNvSpPr txBox="1"/>
      </xdr:nvSpPr>
      <xdr:spPr>
        <a:xfrm>
          <a:off x="4914900" y="54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63319</xdr:rowOff>
    </xdr:from>
    <xdr:to>
      <xdr:col>7</xdr:col>
      <xdr:colOff>104775</xdr:colOff>
      <xdr:row>33</xdr:row>
      <xdr:rowOff>63319</xdr:rowOff>
    </xdr:to>
    <xdr:cxnSp macro="">
      <xdr:nvCxnSpPr>
        <xdr:cNvPr id="67" name="直線コネクタ 66"/>
        <xdr:cNvCxnSpPr/>
      </xdr:nvCxnSpPr>
      <xdr:spPr>
        <a:xfrm>
          <a:off x="4737100" y="572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17599</xdr:rowOff>
    </xdr:from>
    <xdr:to>
      <xdr:col>7</xdr:col>
      <xdr:colOff>15875</xdr:colOff>
      <xdr:row>37</xdr:row>
      <xdr:rowOff>148227</xdr:rowOff>
    </xdr:to>
    <xdr:cxnSp macro="">
      <xdr:nvCxnSpPr>
        <xdr:cNvPr id="68" name="直線コネクタ 67"/>
        <xdr:cNvCxnSpPr/>
      </xdr:nvCxnSpPr>
      <xdr:spPr>
        <a:xfrm>
          <a:off x="3987800" y="6361249"/>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9"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70" name="フローチャート : 判断 69"/>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17599</xdr:rowOff>
    </xdr:from>
    <xdr:to>
      <xdr:col>5</xdr:col>
      <xdr:colOff>549275</xdr:colOff>
      <xdr:row>37</xdr:row>
      <xdr:rowOff>76381</xdr:rowOff>
    </xdr:to>
    <xdr:cxnSp macro="">
      <xdr:nvCxnSpPr>
        <xdr:cNvPr id="71" name="直線コネクタ 70"/>
        <xdr:cNvCxnSpPr/>
      </xdr:nvCxnSpPr>
      <xdr:spPr>
        <a:xfrm flipV="1">
          <a:off x="3098800" y="636124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146413</xdr:rowOff>
    </xdr:from>
    <xdr:to>
      <xdr:col>5</xdr:col>
      <xdr:colOff>600075</xdr:colOff>
      <xdr:row>36</xdr:row>
      <xdr:rowOff>76563</xdr:rowOff>
    </xdr:to>
    <xdr:sp macro="" textlink="">
      <xdr:nvSpPr>
        <xdr:cNvPr id="72" name="フローチャート : 判断 71"/>
        <xdr:cNvSpPr/>
      </xdr:nvSpPr>
      <xdr:spPr>
        <a:xfrm>
          <a:off x="3937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86740</xdr:rowOff>
    </xdr:from>
    <xdr:ext cx="736600" cy="259045"/>
    <xdr:sp macro="" textlink="">
      <xdr:nvSpPr>
        <xdr:cNvPr id="73" name="テキスト ボックス 72"/>
        <xdr:cNvSpPr txBox="1"/>
      </xdr:nvSpPr>
      <xdr:spPr>
        <a:xfrm>
          <a:off x="3606800" y="5916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76381</xdr:rowOff>
    </xdr:from>
    <xdr:to>
      <xdr:col>4</xdr:col>
      <xdr:colOff>346075</xdr:colOff>
      <xdr:row>38</xdr:row>
      <xdr:rowOff>9434</xdr:rowOff>
    </xdr:to>
    <xdr:cxnSp macro="">
      <xdr:nvCxnSpPr>
        <xdr:cNvPr id="74" name="直線コネクタ 73"/>
        <xdr:cNvCxnSpPr/>
      </xdr:nvCxnSpPr>
      <xdr:spPr>
        <a:xfrm flipV="1">
          <a:off x="2209800" y="6420031"/>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139881</xdr:rowOff>
    </xdr:from>
    <xdr:to>
      <xdr:col>4</xdr:col>
      <xdr:colOff>396875</xdr:colOff>
      <xdr:row>36</xdr:row>
      <xdr:rowOff>70031</xdr:rowOff>
    </xdr:to>
    <xdr:sp macro="" textlink="">
      <xdr:nvSpPr>
        <xdr:cNvPr id="75" name="フローチャート : 判断 74"/>
        <xdr:cNvSpPr/>
      </xdr:nvSpPr>
      <xdr:spPr>
        <a:xfrm>
          <a:off x="3048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80208</xdr:rowOff>
    </xdr:from>
    <xdr:ext cx="762000" cy="259045"/>
    <xdr:sp macro="" textlink="">
      <xdr:nvSpPr>
        <xdr:cNvPr id="76" name="テキスト ボックス 75"/>
        <xdr:cNvSpPr txBox="1"/>
      </xdr:nvSpPr>
      <xdr:spPr>
        <a:xfrm>
          <a:off x="2717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154758</xdr:rowOff>
    </xdr:from>
    <xdr:to>
      <xdr:col>3</xdr:col>
      <xdr:colOff>142875</xdr:colOff>
      <xdr:row>38</xdr:row>
      <xdr:rowOff>9434</xdr:rowOff>
    </xdr:to>
    <xdr:cxnSp macro="">
      <xdr:nvCxnSpPr>
        <xdr:cNvPr id="77" name="直線コネクタ 76"/>
        <xdr:cNvCxnSpPr/>
      </xdr:nvCxnSpPr>
      <xdr:spPr>
        <a:xfrm>
          <a:off x="1320800" y="649840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27214</xdr:rowOff>
    </xdr:from>
    <xdr:to>
      <xdr:col>3</xdr:col>
      <xdr:colOff>193675</xdr:colOff>
      <xdr:row>36</xdr:row>
      <xdr:rowOff>128814</xdr:rowOff>
    </xdr:to>
    <xdr:sp macro="" textlink="">
      <xdr:nvSpPr>
        <xdr:cNvPr id="78" name="フローチャート : 判断 77"/>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138991</xdr:rowOff>
    </xdr:from>
    <xdr:ext cx="762000" cy="259045"/>
    <xdr:sp macro="" textlink="">
      <xdr:nvSpPr>
        <xdr:cNvPr id="79" name="テキスト ボックス 78"/>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59872</xdr:rowOff>
    </xdr:from>
    <xdr:to>
      <xdr:col>1</xdr:col>
      <xdr:colOff>676275</xdr:colOff>
      <xdr:row>36</xdr:row>
      <xdr:rowOff>161472</xdr:rowOff>
    </xdr:to>
    <xdr:sp macro="" textlink="">
      <xdr:nvSpPr>
        <xdr:cNvPr id="80" name="フローチャート : 判断 79"/>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199</xdr:rowOff>
    </xdr:from>
    <xdr:ext cx="762000" cy="259045"/>
    <xdr:sp macro="" textlink="">
      <xdr:nvSpPr>
        <xdr:cNvPr id="81" name="テキスト ボックス 80"/>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97427</xdr:rowOff>
    </xdr:from>
    <xdr:to>
      <xdr:col>7</xdr:col>
      <xdr:colOff>66675</xdr:colOff>
      <xdr:row>38</xdr:row>
      <xdr:rowOff>27577</xdr:rowOff>
    </xdr:to>
    <xdr:sp macro="" textlink="">
      <xdr:nvSpPr>
        <xdr:cNvPr id="87" name="円/楕円 86"/>
        <xdr:cNvSpPr/>
      </xdr:nvSpPr>
      <xdr:spPr>
        <a:xfrm>
          <a:off x="4775200" y="644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69504</xdr:rowOff>
    </xdr:from>
    <xdr:ext cx="762000" cy="259045"/>
    <xdr:sp macro="" textlink="">
      <xdr:nvSpPr>
        <xdr:cNvPr id="88" name="人件費該当値テキスト"/>
        <xdr:cNvSpPr txBox="1"/>
      </xdr:nvSpPr>
      <xdr:spPr>
        <a:xfrm>
          <a:off x="4914900" y="641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138249</xdr:rowOff>
    </xdr:from>
    <xdr:to>
      <xdr:col>5</xdr:col>
      <xdr:colOff>600075</xdr:colOff>
      <xdr:row>37</xdr:row>
      <xdr:rowOff>68399</xdr:rowOff>
    </xdr:to>
    <xdr:sp macro="" textlink="">
      <xdr:nvSpPr>
        <xdr:cNvPr id="89" name="円/楕円 88"/>
        <xdr:cNvSpPr/>
      </xdr:nvSpPr>
      <xdr:spPr>
        <a:xfrm>
          <a:off x="3937000" y="631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53176</xdr:rowOff>
    </xdr:from>
    <xdr:ext cx="736600" cy="259045"/>
    <xdr:sp macro="" textlink="">
      <xdr:nvSpPr>
        <xdr:cNvPr id="90" name="テキスト ボックス 89"/>
        <xdr:cNvSpPr txBox="1"/>
      </xdr:nvSpPr>
      <xdr:spPr>
        <a:xfrm>
          <a:off x="3606800" y="6396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25581</xdr:rowOff>
    </xdr:from>
    <xdr:to>
      <xdr:col>4</xdr:col>
      <xdr:colOff>396875</xdr:colOff>
      <xdr:row>37</xdr:row>
      <xdr:rowOff>127181</xdr:rowOff>
    </xdr:to>
    <xdr:sp macro="" textlink="">
      <xdr:nvSpPr>
        <xdr:cNvPr id="91" name="円/楕円 90"/>
        <xdr:cNvSpPr/>
      </xdr:nvSpPr>
      <xdr:spPr>
        <a:xfrm>
          <a:off x="3048000" y="636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111958</xdr:rowOff>
    </xdr:from>
    <xdr:ext cx="762000" cy="259045"/>
    <xdr:sp macro="" textlink="">
      <xdr:nvSpPr>
        <xdr:cNvPr id="92" name="テキスト ボックス 91"/>
        <xdr:cNvSpPr txBox="1"/>
      </xdr:nvSpPr>
      <xdr:spPr>
        <a:xfrm>
          <a:off x="2717800" y="6455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130084</xdr:rowOff>
    </xdr:from>
    <xdr:to>
      <xdr:col>3</xdr:col>
      <xdr:colOff>193675</xdr:colOff>
      <xdr:row>38</xdr:row>
      <xdr:rowOff>60234</xdr:rowOff>
    </xdr:to>
    <xdr:sp macro="" textlink="">
      <xdr:nvSpPr>
        <xdr:cNvPr id="93" name="円/楕円 92"/>
        <xdr:cNvSpPr/>
      </xdr:nvSpPr>
      <xdr:spPr>
        <a:xfrm>
          <a:off x="2159000" y="647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45011</xdr:rowOff>
    </xdr:from>
    <xdr:ext cx="762000" cy="259045"/>
    <xdr:sp macro="" textlink="">
      <xdr:nvSpPr>
        <xdr:cNvPr id="94" name="テキスト ボックス 93"/>
        <xdr:cNvSpPr txBox="1"/>
      </xdr:nvSpPr>
      <xdr:spPr>
        <a:xfrm>
          <a:off x="1828800" y="656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103958</xdr:rowOff>
    </xdr:from>
    <xdr:to>
      <xdr:col>1</xdr:col>
      <xdr:colOff>676275</xdr:colOff>
      <xdr:row>38</xdr:row>
      <xdr:rowOff>34108</xdr:rowOff>
    </xdr:to>
    <xdr:sp macro="" textlink="">
      <xdr:nvSpPr>
        <xdr:cNvPr id="95" name="円/楕円 94"/>
        <xdr:cNvSpPr/>
      </xdr:nvSpPr>
      <xdr:spPr>
        <a:xfrm>
          <a:off x="1270000" y="644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18886</xdr:rowOff>
    </xdr:from>
    <xdr:ext cx="762000" cy="259045"/>
    <xdr:sp macro="" textlink="">
      <xdr:nvSpPr>
        <xdr:cNvPr id="96" name="テキスト ボックス 95"/>
        <xdr:cNvSpPr txBox="1"/>
      </xdr:nvSpPr>
      <xdr:spPr>
        <a:xfrm>
          <a:off x="939800" y="653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施設の維持管理経費をはじめ経常的な経費削減に取り組んでいるものの，各種システムの改修などにより増加傾向にある。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特に委託料については，保有施設が多いことなどから，類似団体よりも高額となっている。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今後も，経常的な経費の見直しを進めるとともに施設のあり方について見直しを行う。</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138430</xdr:rowOff>
    </xdr:to>
    <xdr:cxnSp macro="">
      <xdr:nvCxnSpPr>
        <xdr:cNvPr id="124" name="直線コネクタ 123"/>
        <xdr:cNvCxnSpPr/>
      </xdr:nvCxnSpPr>
      <xdr:spPr>
        <a:xfrm flipV="1">
          <a:off x="16510000" y="23520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5"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6" name="直線コネクタ 125"/>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7"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8" name="直線コネクタ 127"/>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134620</xdr:rowOff>
    </xdr:from>
    <xdr:to>
      <xdr:col>24</xdr:col>
      <xdr:colOff>31750</xdr:colOff>
      <xdr:row>18</xdr:row>
      <xdr:rowOff>142240</xdr:rowOff>
    </xdr:to>
    <xdr:cxnSp macro="">
      <xdr:nvCxnSpPr>
        <xdr:cNvPr id="129" name="直線コネクタ 128"/>
        <xdr:cNvCxnSpPr/>
      </xdr:nvCxnSpPr>
      <xdr:spPr>
        <a:xfrm>
          <a:off x="15671800" y="32207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50817</xdr:rowOff>
    </xdr:from>
    <xdr:ext cx="762000" cy="259045"/>
    <xdr:sp macro="" textlink="">
      <xdr:nvSpPr>
        <xdr:cNvPr id="130" name="物件費平均値テキスト"/>
        <xdr:cNvSpPr txBox="1"/>
      </xdr:nvSpPr>
      <xdr:spPr>
        <a:xfrm>
          <a:off x="16598900" y="2794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31" name="フローチャート : 判断 130"/>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35560</xdr:rowOff>
    </xdr:from>
    <xdr:to>
      <xdr:col>22</xdr:col>
      <xdr:colOff>565150</xdr:colOff>
      <xdr:row>18</xdr:row>
      <xdr:rowOff>134620</xdr:rowOff>
    </xdr:to>
    <xdr:cxnSp macro="">
      <xdr:nvCxnSpPr>
        <xdr:cNvPr id="132" name="直線コネクタ 131"/>
        <xdr:cNvCxnSpPr/>
      </xdr:nvCxnSpPr>
      <xdr:spPr>
        <a:xfrm>
          <a:off x="14782800" y="31216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3" name="フローチャート : 判断 132"/>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100347</xdr:rowOff>
    </xdr:from>
    <xdr:ext cx="736600" cy="259045"/>
    <xdr:sp macro="" textlink="">
      <xdr:nvSpPr>
        <xdr:cNvPr id="134" name="テキスト ボックス 133"/>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153670</xdr:rowOff>
    </xdr:from>
    <xdr:to>
      <xdr:col>21</xdr:col>
      <xdr:colOff>361950</xdr:colOff>
      <xdr:row>18</xdr:row>
      <xdr:rowOff>35560</xdr:rowOff>
    </xdr:to>
    <xdr:cxnSp macro="">
      <xdr:nvCxnSpPr>
        <xdr:cNvPr id="135" name="直線コネクタ 134"/>
        <xdr:cNvCxnSpPr/>
      </xdr:nvCxnSpPr>
      <xdr:spPr>
        <a:xfrm>
          <a:off x="13893800" y="30683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106680</xdr:rowOff>
    </xdr:from>
    <xdr:to>
      <xdr:col>21</xdr:col>
      <xdr:colOff>412750</xdr:colOff>
      <xdr:row>17</xdr:row>
      <xdr:rowOff>36830</xdr:rowOff>
    </xdr:to>
    <xdr:sp macro="" textlink="">
      <xdr:nvSpPr>
        <xdr:cNvPr id="136" name="フローチャート : 判断 135"/>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47007</xdr:rowOff>
    </xdr:from>
    <xdr:ext cx="762000" cy="259045"/>
    <xdr:sp macro="" textlink="">
      <xdr:nvSpPr>
        <xdr:cNvPr id="137" name="テキスト ボックス 136"/>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107950</xdr:rowOff>
    </xdr:from>
    <xdr:to>
      <xdr:col>20</xdr:col>
      <xdr:colOff>158750</xdr:colOff>
      <xdr:row>17</xdr:row>
      <xdr:rowOff>153670</xdr:rowOff>
    </xdr:to>
    <xdr:cxnSp macro="">
      <xdr:nvCxnSpPr>
        <xdr:cNvPr id="138" name="直線コネクタ 137"/>
        <xdr:cNvCxnSpPr/>
      </xdr:nvCxnSpPr>
      <xdr:spPr>
        <a:xfrm>
          <a:off x="13004800" y="3022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76200</xdr:rowOff>
    </xdr:from>
    <xdr:to>
      <xdr:col>20</xdr:col>
      <xdr:colOff>209550</xdr:colOff>
      <xdr:row>17</xdr:row>
      <xdr:rowOff>6350</xdr:rowOff>
    </xdr:to>
    <xdr:sp macro="" textlink="">
      <xdr:nvSpPr>
        <xdr:cNvPr id="139" name="フローチャート : 判断 138"/>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16527</xdr:rowOff>
    </xdr:from>
    <xdr:ext cx="762000" cy="259045"/>
    <xdr:sp macro="" textlink="">
      <xdr:nvSpPr>
        <xdr:cNvPr id="140" name="テキスト ボックス 139"/>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41" name="フローチャート : 判断 140"/>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165117</xdr:rowOff>
    </xdr:from>
    <xdr:ext cx="762000" cy="259045"/>
    <xdr:sp macro="" textlink="">
      <xdr:nvSpPr>
        <xdr:cNvPr id="142" name="テキスト ボックス 141"/>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91440</xdr:rowOff>
    </xdr:from>
    <xdr:to>
      <xdr:col>24</xdr:col>
      <xdr:colOff>82550</xdr:colOff>
      <xdr:row>19</xdr:row>
      <xdr:rowOff>21590</xdr:rowOff>
    </xdr:to>
    <xdr:sp macro="" textlink="">
      <xdr:nvSpPr>
        <xdr:cNvPr id="148" name="円/楕円 147"/>
        <xdr:cNvSpPr/>
      </xdr:nvSpPr>
      <xdr:spPr>
        <a:xfrm>
          <a:off x="164592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63517</xdr:rowOff>
    </xdr:from>
    <xdr:ext cx="762000" cy="259045"/>
    <xdr:sp macro="" textlink="">
      <xdr:nvSpPr>
        <xdr:cNvPr id="149" name="物件費該当値テキスト"/>
        <xdr:cNvSpPr txBox="1"/>
      </xdr:nvSpPr>
      <xdr:spPr>
        <a:xfrm>
          <a:off x="165989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83820</xdr:rowOff>
    </xdr:from>
    <xdr:to>
      <xdr:col>22</xdr:col>
      <xdr:colOff>615950</xdr:colOff>
      <xdr:row>19</xdr:row>
      <xdr:rowOff>13970</xdr:rowOff>
    </xdr:to>
    <xdr:sp macro="" textlink="">
      <xdr:nvSpPr>
        <xdr:cNvPr id="150" name="円/楕円 149"/>
        <xdr:cNvSpPr/>
      </xdr:nvSpPr>
      <xdr:spPr>
        <a:xfrm>
          <a:off x="15621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170197</xdr:rowOff>
    </xdr:from>
    <xdr:ext cx="736600" cy="259045"/>
    <xdr:sp macro="" textlink="">
      <xdr:nvSpPr>
        <xdr:cNvPr id="151" name="テキスト ボックス 150"/>
        <xdr:cNvSpPr txBox="1"/>
      </xdr:nvSpPr>
      <xdr:spPr>
        <a:xfrm>
          <a:off x="15290800" y="325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156210</xdr:rowOff>
    </xdr:from>
    <xdr:to>
      <xdr:col>21</xdr:col>
      <xdr:colOff>412750</xdr:colOff>
      <xdr:row>18</xdr:row>
      <xdr:rowOff>86360</xdr:rowOff>
    </xdr:to>
    <xdr:sp macro="" textlink="">
      <xdr:nvSpPr>
        <xdr:cNvPr id="152" name="円/楕円 151"/>
        <xdr:cNvSpPr/>
      </xdr:nvSpPr>
      <xdr:spPr>
        <a:xfrm>
          <a:off x="14732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71137</xdr:rowOff>
    </xdr:from>
    <xdr:ext cx="762000" cy="259045"/>
    <xdr:sp macro="" textlink="">
      <xdr:nvSpPr>
        <xdr:cNvPr id="153" name="テキスト ボックス 152"/>
        <xdr:cNvSpPr txBox="1"/>
      </xdr:nvSpPr>
      <xdr:spPr>
        <a:xfrm>
          <a:off x="14401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102870</xdr:rowOff>
    </xdr:from>
    <xdr:to>
      <xdr:col>20</xdr:col>
      <xdr:colOff>209550</xdr:colOff>
      <xdr:row>18</xdr:row>
      <xdr:rowOff>33020</xdr:rowOff>
    </xdr:to>
    <xdr:sp macro="" textlink="">
      <xdr:nvSpPr>
        <xdr:cNvPr id="154" name="円/楕円 153"/>
        <xdr:cNvSpPr/>
      </xdr:nvSpPr>
      <xdr:spPr>
        <a:xfrm>
          <a:off x="13843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17797</xdr:rowOff>
    </xdr:from>
    <xdr:ext cx="762000" cy="259045"/>
    <xdr:sp macro="" textlink="">
      <xdr:nvSpPr>
        <xdr:cNvPr id="155" name="テキスト ボックス 154"/>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57150</xdr:rowOff>
    </xdr:from>
    <xdr:to>
      <xdr:col>19</xdr:col>
      <xdr:colOff>6350</xdr:colOff>
      <xdr:row>17</xdr:row>
      <xdr:rowOff>158750</xdr:rowOff>
    </xdr:to>
    <xdr:sp macro="" textlink="">
      <xdr:nvSpPr>
        <xdr:cNvPr id="156" name="円/楕円 155"/>
        <xdr:cNvSpPr/>
      </xdr:nvSpPr>
      <xdr:spPr>
        <a:xfrm>
          <a:off x="12954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143527</xdr:rowOff>
    </xdr:from>
    <xdr:ext cx="762000" cy="259045"/>
    <xdr:sp macro="" textlink="">
      <xdr:nvSpPr>
        <xdr:cNvPr id="157" name="テキスト ボックス 156"/>
        <xdr:cNvSpPr txBox="1"/>
      </xdr:nvSpPr>
      <xdr:spPr>
        <a:xfrm>
          <a:off x="12623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高齢化の進行等により年々増加してはいるものの，他団体と比較して生活保護費が少ないこと等により，扶助費に係る率は相対的に低い水準となっている。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しかしながら，社会保障関係経費は，今後も増加が見込まれる経費であり，今後の市税収入等の動向も注視し，市独自の扶助制度については，他団体の動向等も踏まえ，適正な水準を見極めていく。</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41275</xdr:rowOff>
    </xdr:to>
    <xdr:cxnSp macro="">
      <xdr:nvCxnSpPr>
        <xdr:cNvPr id="189" name="直線コネクタ 188"/>
        <xdr:cNvCxnSpPr/>
      </xdr:nvCxnSpPr>
      <xdr:spPr>
        <a:xfrm flipV="1">
          <a:off x="4826000" y="91567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90"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91" name="直線コネクタ 190"/>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2"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3" name="直線コネクタ 192"/>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50800</xdr:rowOff>
    </xdr:from>
    <xdr:to>
      <xdr:col>7</xdr:col>
      <xdr:colOff>15875</xdr:colOff>
      <xdr:row>53</xdr:row>
      <xdr:rowOff>117475</xdr:rowOff>
    </xdr:to>
    <xdr:cxnSp macro="">
      <xdr:nvCxnSpPr>
        <xdr:cNvPr id="194" name="直線コネクタ 193"/>
        <xdr:cNvCxnSpPr/>
      </xdr:nvCxnSpPr>
      <xdr:spPr>
        <a:xfrm>
          <a:off x="3987800" y="913765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29227</xdr:rowOff>
    </xdr:from>
    <xdr:ext cx="762000" cy="259045"/>
    <xdr:sp macro="" textlink="">
      <xdr:nvSpPr>
        <xdr:cNvPr id="195"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96" name="フローチャート : 判断 195"/>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50800</xdr:rowOff>
    </xdr:from>
    <xdr:to>
      <xdr:col>5</xdr:col>
      <xdr:colOff>549275</xdr:colOff>
      <xdr:row>53</xdr:row>
      <xdr:rowOff>60325</xdr:rowOff>
    </xdr:to>
    <xdr:cxnSp macro="">
      <xdr:nvCxnSpPr>
        <xdr:cNvPr id="197" name="直線コネクタ 196"/>
        <xdr:cNvCxnSpPr/>
      </xdr:nvCxnSpPr>
      <xdr:spPr>
        <a:xfrm flipV="1">
          <a:off x="3098800" y="91376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66675</xdr:rowOff>
    </xdr:from>
    <xdr:to>
      <xdr:col>5</xdr:col>
      <xdr:colOff>600075</xdr:colOff>
      <xdr:row>54</xdr:row>
      <xdr:rowOff>168275</xdr:rowOff>
    </xdr:to>
    <xdr:sp macro="" textlink="">
      <xdr:nvSpPr>
        <xdr:cNvPr id="198" name="フローチャート : 判断 197"/>
        <xdr:cNvSpPr/>
      </xdr:nvSpPr>
      <xdr:spPr>
        <a:xfrm>
          <a:off x="3937000" y="932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153052</xdr:rowOff>
    </xdr:from>
    <xdr:ext cx="736600" cy="259045"/>
    <xdr:sp macro="" textlink="">
      <xdr:nvSpPr>
        <xdr:cNvPr id="199" name="テキスト ボックス 198"/>
        <xdr:cNvSpPr txBox="1"/>
      </xdr:nvSpPr>
      <xdr:spPr>
        <a:xfrm>
          <a:off x="3606800" y="9411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12700</xdr:rowOff>
    </xdr:from>
    <xdr:to>
      <xdr:col>4</xdr:col>
      <xdr:colOff>346075</xdr:colOff>
      <xdr:row>53</xdr:row>
      <xdr:rowOff>60325</xdr:rowOff>
    </xdr:to>
    <xdr:cxnSp macro="">
      <xdr:nvCxnSpPr>
        <xdr:cNvPr id="200" name="直線コネクタ 199"/>
        <xdr:cNvCxnSpPr/>
      </xdr:nvCxnSpPr>
      <xdr:spPr>
        <a:xfrm>
          <a:off x="2209800" y="90995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28575</xdr:rowOff>
    </xdr:from>
    <xdr:to>
      <xdr:col>4</xdr:col>
      <xdr:colOff>396875</xdr:colOff>
      <xdr:row>54</xdr:row>
      <xdr:rowOff>130175</xdr:rowOff>
    </xdr:to>
    <xdr:sp macro="" textlink="">
      <xdr:nvSpPr>
        <xdr:cNvPr id="201" name="フローチャート : 判断 200"/>
        <xdr:cNvSpPr/>
      </xdr:nvSpPr>
      <xdr:spPr>
        <a:xfrm>
          <a:off x="3048000" y="92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114952</xdr:rowOff>
    </xdr:from>
    <xdr:ext cx="762000" cy="259045"/>
    <xdr:sp macro="" textlink="">
      <xdr:nvSpPr>
        <xdr:cNvPr id="202" name="テキスト ボックス 201"/>
        <xdr:cNvSpPr txBox="1"/>
      </xdr:nvSpPr>
      <xdr:spPr>
        <a:xfrm>
          <a:off x="2717800" y="9373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155575</xdr:rowOff>
    </xdr:from>
    <xdr:to>
      <xdr:col>3</xdr:col>
      <xdr:colOff>142875</xdr:colOff>
      <xdr:row>53</xdr:row>
      <xdr:rowOff>12700</xdr:rowOff>
    </xdr:to>
    <xdr:cxnSp macro="">
      <xdr:nvCxnSpPr>
        <xdr:cNvPr id="203" name="直線コネクタ 202"/>
        <xdr:cNvCxnSpPr/>
      </xdr:nvCxnSpPr>
      <xdr:spPr>
        <a:xfrm>
          <a:off x="1320800" y="90709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xdr:rowOff>
    </xdr:from>
    <xdr:to>
      <xdr:col>3</xdr:col>
      <xdr:colOff>193675</xdr:colOff>
      <xdr:row>54</xdr:row>
      <xdr:rowOff>111125</xdr:rowOff>
    </xdr:to>
    <xdr:sp macro="" textlink="">
      <xdr:nvSpPr>
        <xdr:cNvPr id="204" name="フローチャート : 判断 203"/>
        <xdr:cNvSpPr/>
      </xdr:nvSpPr>
      <xdr:spPr>
        <a:xfrm>
          <a:off x="2159000" y="926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95902</xdr:rowOff>
    </xdr:from>
    <xdr:ext cx="762000" cy="259045"/>
    <xdr:sp macro="" textlink="">
      <xdr:nvSpPr>
        <xdr:cNvPr id="205" name="テキスト ボックス 204"/>
        <xdr:cNvSpPr txBox="1"/>
      </xdr:nvSpPr>
      <xdr:spPr>
        <a:xfrm>
          <a:off x="1828800" y="935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06" name="フローチャート : 判断 205"/>
        <xdr:cNvSpPr/>
      </xdr:nvSpPr>
      <xdr:spPr>
        <a:xfrm>
          <a:off x="1270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48277</xdr:rowOff>
    </xdr:from>
    <xdr:ext cx="762000" cy="259045"/>
    <xdr:sp macro="" textlink="">
      <xdr:nvSpPr>
        <xdr:cNvPr id="207" name="テキスト ボックス 206"/>
        <xdr:cNvSpPr txBox="1"/>
      </xdr:nvSpPr>
      <xdr:spPr>
        <a:xfrm>
          <a:off x="939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66675</xdr:rowOff>
    </xdr:from>
    <xdr:to>
      <xdr:col>7</xdr:col>
      <xdr:colOff>66675</xdr:colOff>
      <xdr:row>53</xdr:row>
      <xdr:rowOff>168275</xdr:rowOff>
    </xdr:to>
    <xdr:sp macro="" textlink="">
      <xdr:nvSpPr>
        <xdr:cNvPr id="213" name="円/楕円 212"/>
        <xdr:cNvSpPr/>
      </xdr:nvSpPr>
      <xdr:spPr>
        <a:xfrm>
          <a:off x="4775200" y="915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146702</xdr:rowOff>
    </xdr:from>
    <xdr:ext cx="762000" cy="259045"/>
    <xdr:sp macro="" textlink="">
      <xdr:nvSpPr>
        <xdr:cNvPr id="214" name="扶助費該当値テキスト"/>
        <xdr:cNvSpPr txBox="1"/>
      </xdr:nvSpPr>
      <xdr:spPr>
        <a:xfrm>
          <a:off x="4914900" y="906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0</xdr:rowOff>
    </xdr:from>
    <xdr:to>
      <xdr:col>5</xdr:col>
      <xdr:colOff>600075</xdr:colOff>
      <xdr:row>53</xdr:row>
      <xdr:rowOff>101600</xdr:rowOff>
    </xdr:to>
    <xdr:sp macro="" textlink="">
      <xdr:nvSpPr>
        <xdr:cNvPr id="215" name="円/楕円 214"/>
        <xdr:cNvSpPr/>
      </xdr:nvSpPr>
      <xdr:spPr>
        <a:xfrm>
          <a:off x="3937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111777</xdr:rowOff>
    </xdr:from>
    <xdr:ext cx="736600" cy="259045"/>
    <xdr:sp macro="" textlink="">
      <xdr:nvSpPr>
        <xdr:cNvPr id="216" name="テキスト ボックス 215"/>
        <xdr:cNvSpPr txBox="1"/>
      </xdr:nvSpPr>
      <xdr:spPr>
        <a:xfrm>
          <a:off x="3606800" y="885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9525</xdr:rowOff>
    </xdr:from>
    <xdr:to>
      <xdr:col>4</xdr:col>
      <xdr:colOff>396875</xdr:colOff>
      <xdr:row>53</xdr:row>
      <xdr:rowOff>111125</xdr:rowOff>
    </xdr:to>
    <xdr:sp macro="" textlink="">
      <xdr:nvSpPr>
        <xdr:cNvPr id="217" name="円/楕円 216"/>
        <xdr:cNvSpPr/>
      </xdr:nvSpPr>
      <xdr:spPr>
        <a:xfrm>
          <a:off x="3048000" y="909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121302</xdr:rowOff>
    </xdr:from>
    <xdr:ext cx="762000" cy="259045"/>
    <xdr:sp macro="" textlink="">
      <xdr:nvSpPr>
        <xdr:cNvPr id="218" name="テキスト ボックス 217"/>
        <xdr:cNvSpPr txBox="1"/>
      </xdr:nvSpPr>
      <xdr:spPr>
        <a:xfrm>
          <a:off x="2717800" y="886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133350</xdr:rowOff>
    </xdr:from>
    <xdr:to>
      <xdr:col>3</xdr:col>
      <xdr:colOff>193675</xdr:colOff>
      <xdr:row>53</xdr:row>
      <xdr:rowOff>63500</xdr:rowOff>
    </xdr:to>
    <xdr:sp macro="" textlink="">
      <xdr:nvSpPr>
        <xdr:cNvPr id="219" name="円/楕円 218"/>
        <xdr:cNvSpPr/>
      </xdr:nvSpPr>
      <xdr:spPr>
        <a:xfrm>
          <a:off x="2159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73677</xdr:rowOff>
    </xdr:from>
    <xdr:ext cx="762000" cy="259045"/>
    <xdr:sp macro="" textlink="">
      <xdr:nvSpPr>
        <xdr:cNvPr id="220" name="テキスト ボックス 219"/>
        <xdr:cNvSpPr txBox="1"/>
      </xdr:nvSpPr>
      <xdr:spPr>
        <a:xfrm>
          <a:off x="1828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104775</xdr:rowOff>
    </xdr:from>
    <xdr:to>
      <xdr:col>1</xdr:col>
      <xdr:colOff>676275</xdr:colOff>
      <xdr:row>53</xdr:row>
      <xdr:rowOff>34925</xdr:rowOff>
    </xdr:to>
    <xdr:sp macro="" textlink="">
      <xdr:nvSpPr>
        <xdr:cNvPr id="221" name="円/楕円 220"/>
        <xdr:cNvSpPr/>
      </xdr:nvSpPr>
      <xdr:spPr>
        <a:xfrm>
          <a:off x="1270000" y="902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45102</xdr:rowOff>
    </xdr:from>
    <xdr:ext cx="762000" cy="259045"/>
    <xdr:sp macro="" textlink="">
      <xdr:nvSpPr>
        <xdr:cNvPr id="222" name="テキスト ボックス 221"/>
        <xdr:cNvSpPr txBox="1"/>
      </xdr:nvSpPr>
      <xdr:spPr>
        <a:xfrm>
          <a:off x="939800" y="878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その他の経費としては，維持補修費及び繰出金であるが，ほぼ他の類似団体と同水準となっている。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維持補修費については，市の保有する施設が類似団体に比べて多いことからやや高くなっており，適切な施設管理に努める。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繰出金については，社会保障関係の特別会計への繰出金が増加傾向にある。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61</xdr:row>
      <xdr:rowOff>138430</xdr:rowOff>
    </xdr:to>
    <xdr:cxnSp macro="">
      <xdr:nvCxnSpPr>
        <xdr:cNvPr id="250" name="直線コネクタ 249"/>
        <xdr:cNvCxnSpPr/>
      </xdr:nvCxnSpPr>
      <xdr:spPr>
        <a:xfrm flipV="1">
          <a:off x="16510000" y="92252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53"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4" name="直線コネクタ 253"/>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142240</xdr:rowOff>
    </xdr:from>
    <xdr:to>
      <xdr:col>24</xdr:col>
      <xdr:colOff>31750</xdr:colOff>
      <xdr:row>57</xdr:row>
      <xdr:rowOff>24130</xdr:rowOff>
    </xdr:to>
    <xdr:cxnSp macro="">
      <xdr:nvCxnSpPr>
        <xdr:cNvPr id="255" name="直線コネクタ 254"/>
        <xdr:cNvCxnSpPr/>
      </xdr:nvCxnSpPr>
      <xdr:spPr>
        <a:xfrm>
          <a:off x="15671800" y="97434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6"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7" name="フローチャート : 判断 256"/>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81280</xdr:rowOff>
    </xdr:from>
    <xdr:to>
      <xdr:col>22</xdr:col>
      <xdr:colOff>565150</xdr:colOff>
      <xdr:row>56</xdr:row>
      <xdr:rowOff>142240</xdr:rowOff>
    </xdr:to>
    <xdr:cxnSp macro="">
      <xdr:nvCxnSpPr>
        <xdr:cNvPr id="258" name="直線コネクタ 257"/>
        <xdr:cNvCxnSpPr/>
      </xdr:nvCxnSpPr>
      <xdr:spPr>
        <a:xfrm>
          <a:off x="14782800" y="9682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9" name="フローチャート : 判断 258"/>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60" name="テキスト ボックス 259"/>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81280</xdr:rowOff>
    </xdr:from>
    <xdr:to>
      <xdr:col>21</xdr:col>
      <xdr:colOff>361950</xdr:colOff>
      <xdr:row>56</xdr:row>
      <xdr:rowOff>165100</xdr:rowOff>
    </xdr:to>
    <xdr:cxnSp macro="">
      <xdr:nvCxnSpPr>
        <xdr:cNvPr id="261" name="直線コネクタ 260"/>
        <xdr:cNvCxnSpPr/>
      </xdr:nvCxnSpPr>
      <xdr:spPr>
        <a:xfrm flipV="1">
          <a:off x="13893800" y="96824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62" name="フローチャート : 判断 261"/>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63" name="テキスト ボックス 262"/>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119380</xdr:rowOff>
    </xdr:from>
    <xdr:to>
      <xdr:col>20</xdr:col>
      <xdr:colOff>158750</xdr:colOff>
      <xdr:row>56</xdr:row>
      <xdr:rowOff>165100</xdr:rowOff>
    </xdr:to>
    <xdr:cxnSp macro="">
      <xdr:nvCxnSpPr>
        <xdr:cNvPr id="264" name="直線コネクタ 263"/>
        <xdr:cNvCxnSpPr/>
      </xdr:nvCxnSpPr>
      <xdr:spPr>
        <a:xfrm>
          <a:off x="13004800" y="9720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5" name="フローチャート : 判断 264"/>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6" name="テキスト ボックス 265"/>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7" name="フローチャート : 判断 26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8" name="テキスト ボックス 267"/>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74" name="円/楕円 273"/>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116857</xdr:rowOff>
    </xdr:from>
    <xdr:ext cx="762000" cy="259045"/>
    <xdr:sp macro="" textlink="">
      <xdr:nvSpPr>
        <xdr:cNvPr id="275" name="その他該当値テキスト"/>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91440</xdr:rowOff>
    </xdr:from>
    <xdr:to>
      <xdr:col>22</xdr:col>
      <xdr:colOff>615950</xdr:colOff>
      <xdr:row>57</xdr:row>
      <xdr:rowOff>21590</xdr:rowOff>
    </xdr:to>
    <xdr:sp macro="" textlink="">
      <xdr:nvSpPr>
        <xdr:cNvPr id="276" name="円/楕円 275"/>
        <xdr:cNvSpPr/>
      </xdr:nvSpPr>
      <xdr:spPr>
        <a:xfrm>
          <a:off x="15621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31767</xdr:rowOff>
    </xdr:from>
    <xdr:ext cx="736600" cy="259045"/>
    <xdr:sp macro="" textlink="">
      <xdr:nvSpPr>
        <xdr:cNvPr id="277" name="テキスト ボックス 276"/>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30480</xdr:rowOff>
    </xdr:from>
    <xdr:to>
      <xdr:col>21</xdr:col>
      <xdr:colOff>412750</xdr:colOff>
      <xdr:row>56</xdr:row>
      <xdr:rowOff>132080</xdr:rowOff>
    </xdr:to>
    <xdr:sp macro="" textlink="">
      <xdr:nvSpPr>
        <xdr:cNvPr id="278" name="円/楕円 277"/>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142257</xdr:rowOff>
    </xdr:from>
    <xdr:ext cx="762000" cy="259045"/>
    <xdr:sp macro="" textlink="">
      <xdr:nvSpPr>
        <xdr:cNvPr id="279" name="テキスト ボックス 278"/>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114300</xdr:rowOff>
    </xdr:from>
    <xdr:to>
      <xdr:col>20</xdr:col>
      <xdr:colOff>209550</xdr:colOff>
      <xdr:row>57</xdr:row>
      <xdr:rowOff>44450</xdr:rowOff>
    </xdr:to>
    <xdr:sp macro="" textlink="">
      <xdr:nvSpPr>
        <xdr:cNvPr id="280" name="円/楕円 279"/>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81" name="テキスト ボックス 280"/>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82" name="円/楕円 281"/>
        <xdr:cNvSpPr/>
      </xdr:nvSpPr>
      <xdr:spPr>
        <a:xfrm>
          <a:off x="12954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83" name="テキスト ボックス 282"/>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補助費については，一部事務組合（複数の普通地方公共団体が消防，ごみ処理などの行政サービスの一部を共同で行うことを目的として設置する特別地方公共団体）がほとんどないことなどにより，他団体よりも低い率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今後，市立芦屋病院の建替にかかる経費負担により，若干増加する見込である。</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110998</xdr:rowOff>
    </xdr:from>
    <xdr:to>
      <xdr:col>24</xdr:col>
      <xdr:colOff>31750</xdr:colOff>
      <xdr:row>39</xdr:row>
      <xdr:rowOff>92710</xdr:rowOff>
    </xdr:to>
    <xdr:cxnSp macro="">
      <xdr:nvCxnSpPr>
        <xdr:cNvPr id="308" name="直線コネクタ 307"/>
        <xdr:cNvCxnSpPr/>
      </xdr:nvCxnSpPr>
      <xdr:spPr>
        <a:xfrm flipV="1">
          <a:off x="16510000" y="576884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9"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10" name="直線コネクタ 309"/>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25925</xdr:rowOff>
    </xdr:from>
    <xdr:ext cx="762000" cy="259045"/>
    <xdr:sp macro="" textlink="">
      <xdr:nvSpPr>
        <xdr:cNvPr id="311"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33</xdr:row>
      <xdr:rowOff>110998</xdr:rowOff>
    </xdr:from>
    <xdr:to>
      <xdr:col>24</xdr:col>
      <xdr:colOff>120650</xdr:colOff>
      <xdr:row>33</xdr:row>
      <xdr:rowOff>110998</xdr:rowOff>
    </xdr:to>
    <xdr:cxnSp macro="">
      <xdr:nvCxnSpPr>
        <xdr:cNvPr id="312" name="直線コネクタ 311"/>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90424</xdr:rowOff>
    </xdr:from>
    <xdr:to>
      <xdr:col>24</xdr:col>
      <xdr:colOff>31750</xdr:colOff>
      <xdr:row>34</xdr:row>
      <xdr:rowOff>94996</xdr:rowOff>
    </xdr:to>
    <xdr:cxnSp macro="">
      <xdr:nvCxnSpPr>
        <xdr:cNvPr id="313" name="直線コネクタ 312"/>
        <xdr:cNvCxnSpPr/>
      </xdr:nvCxnSpPr>
      <xdr:spPr>
        <a:xfrm flipV="1">
          <a:off x="15671800" y="59197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160291</xdr:rowOff>
    </xdr:from>
    <xdr:ext cx="762000" cy="259045"/>
    <xdr:sp macro="" textlink="">
      <xdr:nvSpPr>
        <xdr:cNvPr id="314" name="補助費等平均値テキスト"/>
        <xdr:cNvSpPr txBox="1"/>
      </xdr:nvSpPr>
      <xdr:spPr>
        <a:xfrm>
          <a:off x="16598900" y="6161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15" name="フローチャート : 判断 314"/>
        <xdr:cNvSpPr/>
      </xdr:nvSpPr>
      <xdr:spPr>
        <a:xfrm>
          <a:off x="164592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76708</xdr:rowOff>
    </xdr:from>
    <xdr:to>
      <xdr:col>22</xdr:col>
      <xdr:colOff>565150</xdr:colOff>
      <xdr:row>34</xdr:row>
      <xdr:rowOff>94996</xdr:rowOff>
    </xdr:to>
    <xdr:cxnSp macro="">
      <xdr:nvCxnSpPr>
        <xdr:cNvPr id="316" name="直線コネクタ 315"/>
        <xdr:cNvCxnSpPr/>
      </xdr:nvCxnSpPr>
      <xdr:spPr>
        <a:xfrm>
          <a:off x="14782800" y="59060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7" name="フローチャート : 判断 316"/>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8" name="テキスト ボックス 317"/>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76708</xdr:rowOff>
    </xdr:from>
    <xdr:to>
      <xdr:col>21</xdr:col>
      <xdr:colOff>361950</xdr:colOff>
      <xdr:row>34</xdr:row>
      <xdr:rowOff>85852</xdr:rowOff>
    </xdr:to>
    <xdr:cxnSp macro="">
      <xdr:nvCxnSpPr>
        <xdr:cNvPr id="319" name="直線コネクタ 318"/>
        <xdr:cNvCxnSpPr/>
      </xdr:nvCxnSpPr>
      <xdr:spPr>
        <a:xfrm flipV="1">
          <a:off x="13893800" y="59060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20" name="フローチャート : 判断 319"/>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21" name="テキスト ボックス 320"/>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81280</xdr:rowOff>
    </xdr:from>
    <xdr:to>
      <xdr:col>20</xdr:col>
      <xdr:colOff>158750</xdr:colOff>
      <xdr:row>34</xdr:row>
      <xdr:rowOff>85852</xdr:rowOff>
    </xdr:to>
    <xdr:cxnSp macro="">
      <xdr:nvCxnSpPr>
        <xdr:cNvPr id="322" name="直線コネクタ 321"/>
        <xdr:cNvCxnSpPr/>
      </xdr:nvCxnSpPr>
      <xdr:spPr>
        <a:xfrm>
          <a:off x="13004800" y="59105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23" name="フローチャート : 判断 322"/>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66565</xdr:rowOff>
    </xdr:from>
    <xdr:ext cx="762000" cy="259045"/>
    <xdr:sp macro="" textlink="">
      <xdr:nvSpPr>
        <xdr:cNvPr id="324" name="テキスト ボックス 323"/>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5" name="フローチャート : 判断 324"/>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61993</xdr:rowOff>
    </xdr:from>
    <xdr:ext cx="762000" cy="259045"/>
    <xdr:sp macro="" textlink="">
      <xdr:nvSpPr>
        <xdr:cNvPr id="326" name="テキスト ボックス 325"/>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39624</xdr:rowOff>
    </xdr:from>
    <xdr:to>
      <xdr:col>24</xdr:col>
      <xdr:colOff>82550</xdr:colOff>
      <xdr:row>34</xdr:row>
      <xdr:rowOff>141224</xdr:rowOff>
    </xdr:to>
    <xdr:sp macro="" textlink="">
      <xdr:nvSpPr>
        <xdr:cNvPr id="332" name="円/楕円 331"/>
        <xdr:cNvSpPr/>
      </xdr:nvSpPr>
      <xdr:spPr>
        <a:xfrm>
          <a:off x="164592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56151</xdr:rowOff>
    </xdr:from>
    <xdr:ext cx="762000" cy="259045"/>
    <xdr:sp macro="" textlink="">
      <xdr:nvSpPr>
        <xdr:cNvPr id="333" name="補助費等該当値テキスト"/>
        <xdr:cNvSpPr txBox="1"/>
      </xdr:nvSpPr>
      <xdr:spPr>
        <a:xfrm>
          <a:off x="16598900" y="571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44196</xdr:rowOff>
    </xdr:from>
    <xdr:to>
      <xdr:col>22</xdr:col>
      <xdr:colOff>615950</xdr:colOff>
      <xdr:row>34</xdr:row>
      <xdr:rowOff>145796</xdr:rowOff>
    </xdr:to>
    <xdr:sp macro="" textlink="">
      <xdr:nvSpPr>
        <xdr:cNvPr id="334" name="円/楕円 333"/>
        <xdr:cNvSpPr/>
      </xdr:nvSpPr>
      <xdr:spPr>
        <a:xfrm>
          <a:off x="15621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155973</xdr:rowOff>
    </xdr:from>
    <xdr:ext cx="736600" cy="259045"/>
    <xdr:sp macro="" textlink="">
      <xdr:nvSpPr>
        <xdr:cNvPr id="335" name="テキスト ボックス 334"/>
        <xdr:cNvSpPr txBox="1"/>
      </xdr:nvSpPr>
      <xdr:spPr>
        <a:xfrm>
          <a:off x="15290800" y="564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25908</xdr:rowOff>
    </xdr:from>
    <xdr:to>
      <xdr:col>21</xdr:col>
      <xdr:colOff>412750</xdr:colOff>
      <xdr:row>34</xdr:row>
      <xdr:rowOff>127508</xdr:rowOff>
    </xdr:to>
    <xdr:sp macro="" textlink="">
      <xdr:nvSpPr>
        <xdr:cNvPr id="336" name="円/楕円 335"/>
        <xdr:cNvSpPr/>
      </xdr:nvSpPr>
      <xdr:spPr>
        <a:xfrm>
          <a:off x="14732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137685</xdr:rowOff>
    </xdr:from>
    <xdr:ext cx="762000" cy="259045"/>
    <xdr:sp macro="" textlink="">
      <xdr:nvSpPr>
        <xdr:cNvPr id="337" name="テキスト ボックス 336"/>
        <xdr:cNvSpPr txBox="1"/>
      </xdr:nvSpPr>
      <xdr:spPr>
        <a:xfrm>
          <a:off x="14401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35052</xdr:rowOff>
    </xdr:from>
    <xdr:to>
      <xdr:col>20</xdr:col>
      <xdr:colOff>209550</xdr:colOff>
      <xdr:row>34</xdr:row>
      <xdr:rowOff>136652</xdr:rowOff>
    </xdr:to>
    <xdr:sp macro="" textlink="">
      <xdr:nvSpPr>
        <xdr:cNvPr id="338" name="円/楕円 337"/>
        <xdr:cNvSpPr/>
      </xdr:nvSpPr>
      <xdr:spPr>
        <a:xfrm>
          <a:off x="13843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146829</xdr:rowOff>
    </xdr:from>
    <xdr:ext cx="762000" cy="259045"/>
    <xdr:sp macro="" textlink="">
      <xdr:nvSpPr>
        <xdr:cNvPr id="339" name="テキスト ボックス 338"/>
        <xdr:cNvSpPr txBox="1"/>
      </xdr:nvSpPr>
      <xdr:spPr>
        <a:xfrm>
          <a:off x="13512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30480</xdr:rowOff>
    </xdr:from>
    <xdr:to>
      <xdr:col>19</xdr:col>
      <xdr:colOff>6350</xdr:colOff>
      <xdr:row>34</xdr:row>
      <xdr:rowOff>132080</xdr:rowOff>
    </xdr:to>
    <xdr:sp macro="" textlink="">
      <xdr:nvSpPr>
        <xdr:cNvPr id="340" name="円/楕円 339"/>
        <xdr:cNvSpPr/>
      </xdr:nvSpPr>
      <xdr:spPr>
        <a:xfrm>
          <a:off x="12954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142257</xdr:rowOff>
    </xdr:from>
    <xdr:ext cx="762000" cy="259045"/>
    <xdr:sp macro="" textlink="">
      <xdr:nvSpPr>
        <xdr:cNvPr id="341" name="テキスト ボックス 340"/>
        <xdr:cNvSpPr txBox="1"/>
      </xdr:nvSpPr>
      <xdr:spPr>
        <a:xfrm>
          <a:off x="12623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阪神・淡路大震災に係る復興事業に伴う市債の借入により公債費の負担が多額になっていることから，公債費に係る率が３０％以上となる厳しい状況が続いていたが，平成２５年度以降，繰上償還や借換抑制を積極的に行うことにより，改善しつつ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127000</xdr:rowOff>
    </xdr:from>
    <xdr:to>
      <xdr:col>7</xdr:col>
      <xdr:colOff>15875</xdr:colOff>
      <xdr:row>80</xdr:row>
      <xdr:rowOff>85852</xdr:rowOff>
    </xdr:to>
    <xdr:cxnSp macro="">
      <xdr:nvCxnSpPr>
        <xdr:cNvPr id="366" name="直線コネクタ 365"/>
        <xdr:cNvCxnSpPr/>
      </xdr:nvCxnSpPr>
      <xdr:spPr>
        <a:xfrm flipV="1">
          <a:off x="4826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57929</xdr:rowOff>
    </xdr:from>
    <xdr:ext cx="762000" cy="259045"/>
    <xdr:sp macro="" textlink="">
      <xdr:nvSpPr>
        <xdr:cNvPr id="367"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80</xdr:row>
      <xdr:rowOff>85852</xdr:rowOff>
    </xdr:from>
    <xdr:to>
      <xdr:col>7</xdr:col>
      <xdr:colOff>104775</xdr:colOff>
      <xdr:row>80</xdr:row>
      <xdr:rowOff>85852</xdr:rowOff>
    </xdr:to>
    <xdr:cxnSp macro="">
      <xdr:nvCxnSpPr>
        <xdr:cNvPr id="368" name="直線コネクタ 367"/>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41927</xdr:rowOff>
    </xdr:from>
    <xdr:ext cx="762000" cy="259045"/>
    <xdr:sp macro="" textlink="">
      <xdr:nvSpPr>
        <xdr:cNvPr id="369"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74</xdr:row>
      <xdr:rowOff>127000</xdr:rowOff>
    </xdr:from>
    <xdr:to>
      <xdr:col>7</xdr:col>
      <xdr:colOff>104775</xdr:colOff>
      <xdr:row>74</xdr:row>
      <xdr:rowOff>127000</xdr:rowOff>
    </xdr:to>
    <xdr:cxnSp macro="">
      <xdr:nvCxnSpPr>
        <xdr:cNvPr id="370" name="直線コネクタ 369"/>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122428</xdr:rowOff>
    </xdr:from>
    <xdr:to>
      <xdr:col>7</xdr:col>
      <xdr:colOff>15875</xdr:colOff>
      <xdr:row>79</xdr:row>
      <xdr:rowOff>14987</xdr:rowOff>
    </xdr:to>
    <xdr:cxnSp macro="">
      <xdr:nvCxnSpPr>
        <xdr:cNvPr id="371" name="直線コネクタ 370"/>
        <xdr:cNvCxnSpPr/>
      </xdr:nvCxnSpPr>
      <xdr:spPr>
        <a:xfrm flipV="1">
          <a:off x="3987800" y="13495528"/>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44721</xdr:rowOff>
    </xdr:from>
    <xdr:ext cx="762000" cy="259045"/>
    <xdr:sp macro="" textlink="">
      <xdr:nvSpPr>
        <xdr:cNvPr id="372" name="公債費平均値テキスト"/>
        <xdr:cNvSpPr txBox="1"/>
      </xdr:nvSpPr>
      <xdr:spPr>
        <a:xfrm>
          <a:off x="4914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73" name="フローチャート : 判断 372"/>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14987</xdr:rowOff>
    </xdr:from>
    <xdr:to>
      <xdr:col>5</xdr:col>
      <xdr:colOff>549275</xdr:colOff>
      <xdr:row>81</xdr:row>
      <xdr:rowOff>42418</xdr:rowOff>
    </xdr:to>
    <xdr:cxnSp macro="">
      <xdr:nvCxnSpPr>
        <xdr:cNvPr id="374" name="直線コネクタ 373"/>
        <xdr:cNvCxnSpPr/>
      </xdr:nvCxnSpPr>
      <xdr:spPr>
        <a:xfrm flipV="1">
          <a:off x="3098800" y="13559537"/>
          <a:ext cx="889000" cy="37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75" name="フローチャート : 判断 374"/>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73677</xdr:rowOff>
    </xdr:from>
    <xdr:ext cx="736600" cy="259045"/>
    <xdr:sp macro="" textlink="">
      <xdr:nvSpPr>
        <xdr:cNvPr id="376" name="テキスト ボックス 375"/>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81</xdr:row>
      <xdr:rowOff>42418</xdr:rowOff>
    </xdr:from>
    <xdr:to>
      <xdr:col>4</xdr:col>
      <xdr:colOff>346075</xdr:colOff>
      <xdr:row>81</xdr:row>
      <xdr:rowOff>138430</xdr:rowOff>
    </xdr:to>
    <xdr:cxnSp macro="">
      <xdr:nvCxnSpPr>
        <xdr:cNvPr id="377" name="直線コネクタ 376"/>
        <xdr:cNvCxnSpPr/>
      </xdr:nvCxnSpPr>
      <xdr:spPr>
        <a:xfrm flipV="1">
          <a:off x="2209800" y="1392986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8" name="フローチャート : 判断 377"/>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78249</xdr:rowOff>
    </xdr:from>
    <xdr:ext cx="762000" cy="259045"/>
    <xdr:sp macro="" textlink="">
      <xdr:nvSpPr>
        <xdr:cNvPr id="379" name="テキスト ボックス 378"/>
        <xdr:cNvSpPr txBox="1"/>
      </xdr:nvSpPr>
      <xdr:spPr>
        <a:xfrm>
          <a:off x="2717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74422</xdr:rowOff>
    </xdr:from>
    <xdr:to>
      <xdr:col>3</xdr:col>
      <xdr:colOff>142875</xdr:colOff>
      <xdr:row>81</xdr:row>
      <xdr:rowOff>138430</xdr:rowOff>
    </xdr:to>
    <xdr:cxnSp macro="">
      <xdr:nvCxnSpPr>
        <xdr:cNvPr id="380" name="直線コネクタ 379"/>
        <xdr:cNvCxnSpPr/>
      </xdr:nvCxnSpPr>
      <xdr:spPr>
        <a:xfrm>
          <a:off x="1320800" y="139618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81" name="フローチャート : 判断 380"/>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87392</xdr:rowOff>
    </xdr:from>
    <xdr:ext cx="762000" cy="259045"/>
    <xdr:sp macro="" textlink="">
      <xdr:nvSpPr>
        <xdr:cNvPr id="382" name="テキスト ボックス 381"/>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83" name="フローチャート : 判断 382"/>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101109</xdr:rowOff>
    </xdr:from>
    <xdr:ext cx="762000" cy="259045"/>
    <xdr:sp macro="" textlink="">
      <xdr:nvSpPr>
        <xdr:cNvPr id="384" name="テキスト ボックス 383"/>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71628</xdr:rowOff>
    </xdr:from>
    <xdr:to>
      <xdr:col>7</xdr:col>
      <xdr:colOff>66675</xdr:colOff>
      <xdr:row>79</xdr:row>
      <xdr:rowOff>1778</xdr:rowOff>
    </xdr:to>
    <xdr:sp macro="" textlink="">
      <xdr:nvSpPr>
        <xdr:cNvPr id="390" name="円/楕円 389"/>
        <xdr:cNvSpPr/>
      </xdr:nvSpPr>
      <xdr:spPr>
        <a:xfrm>
          <a:off x="47752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43705</xdr:rowOff>
    </xdr:from>
    <xdr:ext cx="762000" cy="259045"/>
    <xdr:sp macro="" textlink="">
      <xdr:nvSpPr>
        <xdr:cNvPr id="391" name="公債費該当値テキスト"/>
        <xdr:cNvSpPr txBox="1"/>
      </xdr:nvSpPr>
      <xdr:spPr>
        <a:xfrm>
          <a:off x="49149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135637</xdr:rowOff>
    </xdr:from>
    <xdr:to>
      <xdr:col>5</xdr:col>
      <xdr:colOff>600075</xdr:colOff>
      <xdr:row>79</xdr:row>
      <xdr:rowOff>65787</xdr:rowOff>
    </xdr:to>
    <xdr:sp macro="" textlink="">
      <xdr:nvSpPr>
        <xdr:cNvPr id="392" name="円/楕円 391"/>
        <xdr:cNvSpPr/>
      </xdr:nvSpPr>
      <xdr:spPr>
        <a:xfrm>
          <a:off x="3937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50564</xdr:rowOff>
    </xdr:from>
    <xdr:ext cx="736600" cy="259045"/>
    <xdr:sp macro="" textlink="">
      <xdr:nvSpPr>
        <xdr:cNvPr id="393" name="テキスト ボックス 392"/>
        <xdr:cNvSpPr txBox="1"/>
      </xdr:nvSpPr>
      <xdr:spPr>
        <a:xfrm>
          <a:off x="3606800" y="1359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163068</xdr:rowOff>
    </xdr:from>
    <xdr:to>
      <xdr:col>4</xdr:col>
      <xdr:colOff>396875</xdr:colOff>
      <xdr:row>81</xdr:row>
      <xdr:rowOff>93218</xdr:rowOff>
    </xdr:to>
    <xdr:sp macro="" textlink="">
      <xdr:nvSpPr>
        <xdr:cNvPr id="394" name="円/楕円 393"/>
        <xdr:cNvSpPr/>
      </xdr:nvSpPr>
      <xdr:spPr>
        <a:xfrm>
          <a:off x="3048000" y="1387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77995</xdr:rowOff>
    </xdr:from>
    <xdr:ext cx="762000" cy="259045"/>
    <xdr:sp macro="" textlink="">
      <xdr:nvSpPr>
        <xdr:cNvPr id="395" name="テキスト ボックス 394"/>
        <xdr:cNvSpPr txBox="1"/>
      </xdr:nvSpPr>
      <xdr:spPr>
        <a:xfrm>
          <a:off x="2717800" y="1396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3</xdr:col>
      <xdr:colOff>92075</xdr:colOff>
      <xdr:row>81</xdr:row>
      <xdr:rowOff>87630</xdr:rowOff>
    </xdr:from>
    <xdr:to>
      <xdr:col>3</xdr:col>
      <xdr:colOff>193675</xdr:colOff>
      <xdr:row>82</xdr:row>
      <xdr:rowOff>17780</xdr:rowOff>
    </xdr:to>
    <xdr:sp macro="" textlink="">
      <xdr:nvSpPr>
        <xdr:cNvPr id="396" name="円/楕円 395"/>
        <xdr:cNvSpPr/>
      </xdr:nvSpPr>
      <xdr:spPr>
        <a:xfrm>
          <a:off x="21590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82</xdr:row>
      <xdr:rowOff>2557</xdr:rowOff>
    </xdr:from>
    <xdr:ext cx="762000" cy="259045"/>
    <xdr:sp macro="" textlink="">
      <xdr:nvSpPr>
        <xdr:cNvPr id="397" name="テキスト ボックス 396"/>
        <xdr:cNvSpPr txBox="1"/>
      </xdr:nvSpPr>
      <xdr:spPr>
        <a:xfrm>
          <a:off x="1828800" y="1406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23622</xdr:rowOff>
    </xdr:from>
    <xdr:to>
      <xdr:col>1</xdr:col>
      <xdr:colOff>676275</xdr:colOff>
      <xdr:row>81</xdr:row>
      <xdr:rowOff>125222</xdr:rowOff>
    </xdr:to>
    <xdr:sp macro="" textlink="">
      <xdr:nvSpPr>
        <xdr:cNvPr id="398" name="円/楕円 397"/>
        <xdr:cNvSpPr/>
      </xdr:nvSpPr>
      <xdr:spPr>
        <a:xfrm>
          <a:off x="1270000" y="139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109999</xdr:rowOff>
    </xdr:from>
    <xdr:ext cx="762000" cy="259045"/>
    <xdr:sp macro="" textlink="">
      <xdr:nvSpPr>
        <xdr:cNvPr id="399" name="テキスト ボックス 398"/>
        <xdr:cNvSpPr txBox="1"/>
      </xdr:nvSpPr>
      <xdr:spPr>
        <a:xfrm>
          <a:off x="939800" y="139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公債費以外の率については，他団体よりも低いが，経年の推移は同様の傾向にある。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社会保障関係経費の増加や，施設管理などの物件費の増加により歳出圧力が強まっている。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引き続き，経常経費の見直しを行い，適正な執行に努める。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97282</xdr:rowOff>
    </xdr:to>
    <xdr:cxnSp macro="">
      <xdr:nvCxnSpPr>
        <xdr:cNvPr id="425" name="直線コネクタ 424"/>
        <xdr:cNvCxnSpPr/>
      </xdr:nvCxnSpPr>
      <xdr:spPr>
        <a:xfrm flipV="1">
          <a:off x="16510000" y="1276858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69359</xdr:rowOff>
    </xdr:from>
    <xdr:ext cx="762000" cy="259045"/>
    <xdr:sp macro="" textlink="">
      <xdr:nvSpPr>
        <xdr:cNvPr id="426" name="公債費以外最小値テキスト"/>
        <xdr:cNvSpPr txBox="1"/>
      </xdr:nvSpPr>
      <xdr:spPr>
        <a:xfrm>
          <a:off x="16598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23</xdr:col>
      <xdr:colOff>628650</xdr:colOff>
      <xdr:row>81</xdr:row>
      <xdr:rowOff>97282</xdr:rowOff>
    </xdr:from>
    <xdr:to>
      <xdr:col>24</xdr:col>
      <xdr:colOff>120650</xdr:colOff>
      <xdr:row>81</xdr:row>
      <xdr:rowOff>97282</xdr:rowOff>
    </xdr:to>
    <xdr:cxnSp macro="">
      <xdr:nvCxnSpPr>
        <xdr:cNvPr id="427" name="直線コネクタ 426"/>
        <xdr:cNvCxnSpPr/>
      </xdr:nvCxnSpPr>
      <xdr:spPr>
        <a:xfrm>
          <a:off x="16421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30987</xdr:rowOff>
    </xdr:from>
    <xdr:to>
      <xdr:col>24</xdr:col>
      <xdr:colOff>31750</xdr:colOff>
      <xdr:row>77</xdr:row>
      <xdr:rowOff>14987</xdr:rowOff>
    </xdr:to>
    <xdr:cxnSp macro="">
      <xdr:nvCxnSpPr>
        <xdr:cNvPr id="430" name="直線コネクタ 429"/>
        <xdr:cNvCxnSpPr/>
      </xdr:nvCxnSpPr>
      <xdr:spPr>
        <a:xfrm>
          <a:off x="15671800" y="13061187"/>
          <a:ext cx="838200" cy="15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59707</xdr:rowOff>
    </xdr:from>
    <xdr:ext cx="762000" cy="259045"/>
    <xdr:sp macro="" textlink="">
      <xdr:nvSpPr>
        <xdr:cNvPr id="431" name="公債費以外平均値テキスト"/>
        <xdr:cNvSpPr txBox="1"/>
      </xdr:nvSpPr>
      <xdr:spPr>
        <a:xfrm>
          <a:off x="16598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32" name="フローチャート : 判断 431"/>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133858</xdr:rowOff>
    </xdr:from>
    <xdr:to>
      <xdr:col>22</xdr:col>
      <xdr:colOff>565150</xdr:colOff>
      <xdr:row>76</xdr:row>
      <xdr:rowOff>30987</xdr:rowOff>
    </xdr:to>
    <xdr:cxnSp macro="">
      <xdr:nvCxnSpPr>
        <xdr:cNvPr id="433" name="直線コネクタ 432"/>
        <xdr:cNvCxnSpPr/>
      </xdr:nvCxnSpPr>
      <xdr:spPr>
        <a:xfrm>
          <a:off x="14782800" y="12992608"/>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34" name="フローチャート : 判断 433"/>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32275</xdr:rowOff>
    </xdr:from>
    <xdr:ext cx="736600" cy="259045"/>
    <xdr:sp macro="" textlink="">
      <xdr:nvSpPr>
        <xdr:cNvPr id="435" name="テキスト ボックス 434"/>
        <xdr:cNvSpPr txBox="1"/>
      </xdr:nvSpPr>
      <xdr:spPr>
        <a:xfrm>
          <a:off x="15290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133858</xdr:rowOff>
    </xdr:from>
    <xdr:to>
      <xdr:col>21</xdr:col>
      <xdr:colOff>361950</xdr:colOff>
      <xdr:row>76</xdr:row>
      <xdr:rowOff>40132</xdr:rowOff>
    </xdr:to>
    <xdr:cxnSp macro="">
      <xdr:nvCxnSpPr>
        <xdr:cNvPr id="436" name="直線コネクタ 435"/>
        <xdr:cNvCxnSpPr/>
      </xdr:nvCxnSpPr>
      <xdr:spPr>
        <a:xfrm flipV="1">
          <a:off x="13893800" y="129926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7" name="フローチャート : 判断 436"/>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139716</xdr:rowOff>
    </xdr:from>
    <xdr:ext cx="762000" cy="259045"/>
    <xdr:sp macro="" textlink="">
      <xdr:nvSpPr>
        <xdr:cNvPr id="438" name="テキスト ボックス 437"/>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120142</xdr:rowOff>
    </xdr:from>
    <xdr:to>
      <xdr:col>20</xdr:col>
      <xdr:colOff>158750</xdr:colOff>
      <xdr:row>76</xdr:row>
      <xdr:rowOff>40132</xdr:rowOff>
    </xdr:to>
    <xdr:cxnSp macro="">
      <xdr:nvCxnSpPr>
        <xdr:cNvPr id="439" name="直線コネクタ 438"/>
        <xdr:cNvCxnSpPr/>
      </xdr:nvCxnSpPr>
      <xdr:spPr>
        <a:xfrm>
          <a:off x="13004800" y="129788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40" name="フローチャート : 判断 439"/>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158005</xdr:rowOff>
    </xdr:from>
    <xdr:ext cx="762000" cy="259045"/>
    <xdr:sp macro="" textlink="">
      <xdr:nvSpPr>
        <xdr:cNvPr id="441" name="テキスト ボックス 440"/>
        <xdr:cNvSpPr txBox="1"/>
      </xdr:nvSpPr>
      <xdr:spPr>
        <a:xfrm>
          <a:off x="13512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2" name="フローチャート : 判断 441"/>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3" name="テキスト ボックス 442"/>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135637</xdr:rowOff>
    </xdr:from>
    <xdr:to>
      <xdr:col>24</xdr:col>
      <xdr:colOff>82550</xdr:colOff>
      <xdr:row>77</xdr:row>
      <xdr:rowOff>65787</xdr:rowOff>
    </xdr:to>
    <xdr:sp macro="" textlink="">
      <xdr:nvSpPr>
        <xdr:cNvPr id="449" name="円/楕円 448"/>
        <xdr:cNvSpPr/>
      </xdr:nvSpPr>
      <xdr:spPr>
        <a:xfrm>
          <a:off x="164592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152164</xdr:rowOff>
    </xdr:from>
    <xdr:ext cx="762000" cy="259045"/>
    <xdr:sp macro="" textlink="">
      <xdr:nvSpPr>
        <xdr:cNvPr id="450" name="公債費以外該当値テキスト"/>
        <xdr:cNvSpPr txBox="1"/>
      </xdr:nvSpPr>
      <xdr:spPr>
        <a:xfrm>
          <a:off x="16598900" y="1301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151637</xdr:rowOff>
    </xdr:from>
    <xdr:to>
      <xdr:col>22</xdr:col>
      <xdr:colOff>615950</xdr:colOff>
      <xdr:row>76</xdr:row>
      <xdr:rowOff>81787</xdr:rowOff>
    </xdr:to>
    <xdr:sp macro="" textlink="">
      <xdr:nvSpPr>
        <xdr:cNvPr id="451" name="円/楕円 450"/>
        <xdr:cNvSpPr/>
      </xdr:nvSpPr>
      <xdr:spPr>
        <a:xfrm>
          <a:off x="15621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91965</xdr:rowOff>
    </xdr:from>
    <xdr:ext cx="736600" cy="259045"/>
    <xdr:sp macro="" textlink="">
      <xdr:nvSpPr>
        <xdr:cNvPr id="452" name="テキスト ボックス 451"/>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83058</xdr:rowOff>
    </xdr:from>
    <xdr:to>
      <xdr:col>21</xdr:col>
      <xdr:colOff>412750</xdr:colOff>
      <xdr:row>76</xdr:row>
      <xdr:rowOff>13208</xdr:rowOff>
    </xdr:to>
    <xdr:sp macro="" textlink="">
      <xdr:nvSpPr>
        <xdr:cNvPr id="453" name="円/楕円 452"/>
        <xdr:cNvSpPr/>
      </xdr:nvSpPr>
      <xdr:spPr>
        <a:xfrm>
          <a:off x="14732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23385</xdr:rowOff>
    </xdr:from>
    <xdr:ext cx="762000" cy="259045"/>
    <xdr:sp macro="" textlink="">
      <xdr:nvSpPr>
        <xdr:cNvPr id="454" name="テキスト ボックス 453"/>
        <xdr:cNvSpPr txBox="1"/>
      </xdr:nvSpPr>
      <xdr:spPr>
        <a:xfrm>
          <a:off x="14401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160782</xdr:rowOff>
    </xdr:from>
    <xdr:to>
      <xdr:col>20</xdr:col>
      <xdr:colOff>209550</xdr:colOff>
      <xdr:row>76</xdr:row>
      <xdr:rowOff>90932</xdr:rowOff>
    </xdr:to>
    <xdr:sp macro="" textlink="">
      <xdr:nvSpPr>
        <xdr:cNvPr id="455" name="円/楕円 454"/>
        <xdr:cNvSpPr/>
      </xdr:nvSpPr>
      <xdr:spPr>
        <a:xfrm>
          <a:off x="13843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101109</xdr:rowOff>
    </xdr:from>
    <xdr:ext cx="762000" cy="259045"/>
    <xdr:sp macro="" textlink="">
      <xdr:nvSpPr>
        <xdr:cNvPr id="456" name="テキスト ボックス 455"/>
        <xdr:cNvSpPr txBox="1"/>
      </xdr:nvSpPr>
      <xdr:spPr>
        <a:xfrm>
          <a:off x="13512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69342</xdr:rowOff>
    </xdr:from>
    <xdr:to>
      <xdr:col>19</xdr:col>
      <xdr:colOff>6350</xdr:colOff>
      <xdr:row>75</xdr:row>
      <xdr:rowOff>170942</xdr:rowOff>
    </xdr:to>
    <xdr:sp macro="" textlink="">
      <xdr:nvSpPr>
        <xdr:cNvPr id="457" name="円/楕円 456"/>
        <xdr:cNvSpPr/>
      </xdr:nvSpPr>
      <xdr:spPr>
        <a:xfrm>
          <a:off x="12954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9669</xdr:rowOff>
    </xdr:from>
    <xdr:ext cx="762000" cy="259045"/>
    <xdr:sp macro="" textlink="">
      <xdr:nvSpPr>
        <xdr:cNvPr id="458" name="テキスト ボックス 457"/>
        <xdr:cNvSpPr txBox="1"/>
      </xdr:nvSpPr>
      <xdr:spPr>
        <a:xfrm>
          <a:off x="12623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兵庫県芦屋市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12491</xdr:rowOff>
    </xdr:from>
    <xdr:to>
      <xdr:col>4</xdr:col>
      <xdr:colOff>1117600</xdr:colOff>
      <xdr:row>19</xdr:row>
      <xdr:rowOff>113703</xdr:rowOff>
    </xdr:to>
    <xdr:cxnSp macro="">
      <xdr:nvCxnSpPr>
        <xdr:cNvPr id="45" name="直線コネクタ 44"/>
        <xdr:cNvCxnSpPr/>
      </xdr:nvCxnSpPr>
      <xdr:spPr bwMode="auto">
        <a:xfrm flipV="1">
          <a:off x="5651500" y="2288966"/>
          <a:ext cx="0" cy="1129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85780</xdr:rowOff>
    </xdr:from>
    <xdr:ext cx="762000" cy="259045"/>
    <xdr:sp macro="" textlink="">
      <xdr:nvSpPr>
        <xdr:cNvPr id="46" name="人口1人当たり決算額の推移最小値テキスト130"/>
        <xdr:cNvSpPr txBox="1"/>
      </xdr:nvSpPr>
      <xdr:spPr>
        <a:xfrm>
          <a:off x="5740400" y="339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47,198</a:t>
          </a:r>
          <a:endParaRPr kumimoji="1" lang="ja-JP" altLang="en-US" sz="1000" b="1">
            <a:latin typeface="ＭＳ Ｐゴシック"/>
          </a:endParaRPr>
        </a:p>
      </xdr:txBody>
    </xdr:sp>
    <xdr:clientData/>
  </xdr:oneCellAnchor>
  <xdr:twoCellAnchor>
    <xdr:from>
      <xdr:col>4</xdr:col>
      <xdr:colOff>1028700</xdr:colOff>
      <xdr:row>19</xdr:row>
      <xdr:rowOff>113703</xdr:rowOff>
    </xdr:from>
    <xdr:to>
      <xdr:col>5</xdr:col>
      <xdr:colOff>73025</xdr:colOff>
      <xdr:row>19</xdr:row>
      <xdr:rowOff>113703</xdr:rowOff>
    </xdr:to>
    <xdr:cxnSp macro="">
      <xdr:nvCxnSpPr>
        <xdr:cNvPr id="47" name="直線コネクタ 46"/>
        <xdr:cNvCxnSpPr/>
      </xdr:nvCxnSpPr>
      <xdr:spPr bwMode="auto">
        <a:xfrm>
          <a:off x="5562600" y="34188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98868</xdr:rowOff>
    </xdr:from>
    <xdr:ext cx="762000" cy="259045"/>
    <xdr:sp macro="" textlink="">
      <xdr:nvSpPr>
        <xdr:cNvPr id="48" name="人口1人当たり決算額の推移最大値テキスト130"/>
        <xdr:cNvSpPr txBox="1"/>
      </xdr:nvSpPr>
      <xdr:spPr>
        <a:xfrm>
          <a:off x="5740400" y="203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106,511</a:t>
          </a:r>
          <a:endParaRPr kumimoji="1" lang="ja-JP" altLang="en-US" sz="1000" b="1">
            <a:latin typeface="ＭＳ Ｐゴシック"/>
          </a:endParaRPr>
        </a:p>
      </xdr:txBody>
    </xdr:sp>
    <xdr:clientData/>
  </xdr:oneCellAnchor>
  <xdr:twoCellAnchor>
    <xdr:from>
      <xdr:col>4</xdr:col>
      <xdr:colOff>1028700</xdr:colOff>
      <xdr:row>13</xdr:row>
      <xdr:rowOff>12491</xdr:rowOff>
    </xdr:from>
    <xdr:to>
      <xdr:col>5</xdr:col>
      <xdr:colOff>73025</xdr:colOff>
      <xdr:row>13</xdr:row>
      <xdr:rowOff>12491</xdr:rowOff>
    </xdr:to>
    <xdr:cxnSp macro="">
      <xdr:nvCxnSpPr>
        <xdr:cNvPr id="49" name="直線コネクタ 48"/>
        <xdr:cNvCxnSpPr/>
      </xdr:nvCxnSpPr>
      <xdr:spPr bwMode="auto">
        <a:xfrm>
          <a:off x="5562600" y="22889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49257</xdr:rowOff>
    </xdr:from>
    <xdr:to>
      <xdr:col>4</xdr:col>
      <xdr:colOff>1117600</xdr:colOff>
      <xdr:row>15</xdr:row>
      <xdr:rowOff>106674</xdr:rowOff>
    </xdr:to>
    <xdr:cxnSp macro="">
      <xdr:nvCxnSpPr>
        <xdr:cNvPr id="50" name="直線コネクタ 49"/>
        <xdr:cNvCxnSpPr/>
      </xdr:nvCxnSpPr>
      <xdr:spPr bwMode="auto">
        <a:xfrm flipV="1">
          <a:off x="5003800" y="2668632"/>
          <a:ext cx="647700" cy="57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168616</xdr:rowOff>
    </xdr:from>
    <xdr:ext cx="762000" cy="259045"/>
    <xdr:sp macro="" textlink="">
      <xdr:nvSpPr>
        <xdr:cNvPr id="51" name="人口1人当たり決算額の推移平均値テキスト130"/>
        <xdr:cNvSpPr txBox="1"/>
      </xdr:nvSpPr>
      <xdr:spPr>
        <a:xfrm>
          <a:off x="5740400" y="295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25089</xdr:rowOff>
    </xdr:from>
    <xdr:to>
      <xdr:col>5</xdr:col>
      <xdr:colOff>34925</xdr:colOff>
      <xdr:row>17</xdr:row>
      <xdr:rowOff>126689</xdr:rowOff>
    </xdr:to>
    <xdr:sp macro="" textlink="">
      <xdr:nvSpPr>
        <xdr:cNvPr id="52" name="フローチャート : 判断 51"/>
        <xdr:cNvSpPr/>
      </xdr:nvSpPr>
      <xdr:spPr bwMode="auto">
        <a:xfrm>
          <a:off x="56007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106674</xdr:rowOff>
    </xdr:from>
    <xdr:to>
      <xdr:col>4</xdr:col>
      <xdr:colOff>469900</xdr:colOff>
      <xdr:row>15</xdr:row>
      <xdr:rowOff>145155</xdr:rowOff>
    </xdr:to>
    <xdr:cxnSp macro="">
      <xdr:nvCxnSpPr>
        <xdr:cNvPr id="53" name="直線コネクタ 52"/>
        <xdr:cNvCxnSpPr/>
      </xdr:nvCxnSpPr>
      <xdr:spPr bwMode="auto">
        <a:xfrm flipV="1">
          <a:off x="4305300" y="2726049"/>
          <a:ext cx="698500" cy="38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159053</xdr:rowOff>
    </xdr:from>
    <xdr:ext cx="736600" cy="259045"/>
    <xdr:sp macro="" textlink="">
      <xdr:nvSpPr>
        <xdr:cNvPr id="55" name="テキスト ボックス 54"/>
        <xdr:cNvSpPr txBox="1"/>
      </xdr:nvSpPr>
      <xdr:spPr>
        <a:xfrm>
          <a:off x="4622800" y="2949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67240</xdr:rowOff>
    </xdr:from>
    <xdr:to>
      <xdr:col>3</xdr:col>
      <xdr:colOff>904875</xdr:colOff>
      <xdr:row>15</xdr:row>
      <xdr:rowOff>145155</xdr:rowOff>
    </xdr:to>
    <xdr:cxnSp macro="">
      <xdr:nvCxnSpPr>
        <xdr:cNvPr id="56" name="直線コネクタ 55"/>
        <xdr:cNvCxnSpPr/>
      </xdr:nvCxnSpPr>
      <xdr:spPr bwMode="auto">
        <a:xfrm>
          <a:off x="3606800" y="2686615"/>
          <a:ext cx="698500" cy="77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13739</xdr:rowOff>
    </xdr:from>
    <xdr:ext cx="762000" cy="259045"/>
    <xdr:sp macro="" textlink="">
      <xdr:nvSpPr>
        <xdr:cNvPr id="58" name="テキスト ボックス 57"/>
        <xdr:cNvSpPr txBox="1"/>
      </xdr:nvSpPr>
      <xdr:spPr>
        <a:xfrm>
          <a:off x="39243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23025</xdr:rowOff>
    </xdr:from>
    <xdr:to>
      <xdr:col>3</xdr:col>
      <xdr:colOff>206375</xdr:colOff>
      <xdr:row>15</xdr:row>
      <xdr:rowOff>67240</xdr:rowOff>
    </xdr:to>
    <xdr:cxnSp macro="">
      <xdr:nvCxnSpPr>
        <xdr:cNvPr id="59" name="直線コネクタ 58"/>
        <xdr:cNvCxnSpPr/>
      </xdr:nvCxnSpPr>
      <xdr:spPr bwMode="auto">
        <a:xfrm>
          <a:off x="2908300" y="2642400"/>
          <a:ext cx="698500" cy="44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148156</xdr:rowOff>
    </xdr:from>
    <xdr:ext cx="762000" cy="259045"/>
    <xdr:sp macro="" textlink="">
      <xdr:nvSpPr>
        <xdr:cNvPr id="61" name="テキスト ボックス 60"/>
        <xdr:cNvSpPr txBox="1"/>
      </xdr:nvSpPr>
      <xdr:spPr>
        <a:xfrm>
          <a:off x="3225800" y="293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104113</xdr:rowOff>
    </xdr:from>
    <xdr:ext cx="762000" cy="259045"/>
    <xdr:sp macro="" textlink="">
      <xdr:nvSpPr>
        <xdr:cNvPr id="63" name="テキスト ボックス 62"/>
        <xdr:cNvSpPr txBox="1"/>
      </xdr:nvSpPr>
      <xdr:spPr>
        <a:xfrm>
          <a:off x="2527300" y="289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169907</xdr:rowOff>
    </xdr:from>
    <xdr:to>
      <xdr:col>5</xdr:col>
      <xdr:colOff>34925</xdr:colOff>
      <xdr:row>15</xdr:row>
      <xdr:rowOff>100057</xdr:rowOff>
    </xdr:to>
    <xdr:sp macro="" textlink="">
      <xdr:nvSpPr>
        <xdr:cNvPr id="69" name="円/楕円 68"/>
        <xdr:cNvSpPr/>
      </xdr:nvSpPr>
      <xdr:spPr bwMode="auto">
        <a:xfrm>
          <a:off x="5600700" y="2617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14984</xdr:rowOff>
    </xdr:from>
    <xdr:ext cx="762000" cy="259045"/>
    <xdr:sp macro="" textlink="">
      <xdr:nvSpPr>
        <xdr:cNvPr id="70" name="人口1人当たり決算額の推移該当値テキスト130"/>
        <xdr:cNvSpPr txBox="1"/>
      </xdr:nvSpPr>
      <xdr:spPr>
        <a:xfrm>
          <a:off x="5740400" y="246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86,581</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55874</xdr:rowOff>
    </xdr:from>
    <xdr:to>
      <xdr:col>4</xdr:col>
      <xdr:colOff>520700</xdr:colOff>
      <xdr:row>15</xdr:row>
      <xdr:rowOff>157474</xdr:rowOff>
    </xdr:to>
    <xdr:sp macro="" textlink="">
      <xdr:nvSpPr>
        <xdr:cNvPr id="71" name="円/楕円 70"/>
        <xdr:cNvSpPr/>
      </xdr:nvSpPr>
      <xdr:spPr bwMode="auto">
        <a:xfrm>
          <a:off x="4953000" y="2675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167651</xdr:rowOff>
    </xdr:from>
    <xdr:ext cx="736600" cy="259045"/>
    <xdr:sp macro="" textlink="">
      <xdr:nvSpPr>
        <xdr:cNvPr id="72" name="テキスト ボックス 71"/>
        <xdr:cNvSpPr txBox="1"/>
      </xdr:nvSpPr>
      <xdr:spPr>
        <a:xfrm>
          <a:off x="4622800" y="2444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83,567</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94355</xdr:rowOff>
    </xdr:from>
    <xdr:to>
      <xdr:col>3</xdr:col>
      <xdr:colOff>955675</xdr:colOff>
      <xdr:row>16</xdr:row>
      <xdr:rowOff>24505</xdr:rowOff>
    </xdr:to>
    <xdr:sp macro="" textlink="">
      <xdr:nvSpPr>
        <xdr:cNvPr id="73" name="円/楕円 72"/>
        <xdr:cNvSpPr/>
      </xdr:nvSpPr>
      <xdr:spPr bwMode="auto">
        <a:xfrm>
          <a:off x="4254500" y="2713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34682</xdr:rowOff>
    </xdr:from>
    <xdr:ext cx="762000" cy="259045"/>
    <xdr:sp macro="" textlink="">
      <xdr:nvSpPr>
        <xdr:cNvPr id="74" name="テキスト ボックス 73"/>
        <xdr:cNvSpPr txBox="1"/>
      </xdr:nvSpPr>
      <xdr:spPr>
        <a:xfrm>
          <a:off x="3924300" y="248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81,547</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16440</xdr:rowOff>
    </xdr:from>
    <xdr:to>
      <xdr:col>3</xdr:col>
      <xdr:colOff>257175</xdr:colOff>
      <xdr:row>15</xdr:row>
      <xdr:rowOff>118040</xdr:rowOff>
    </xdr:to>
    <xdr:sp macro="" textlink="">
      <xdr:nvSpPr>
        <xdr:cNvPr id="75" name="円/楕円 74"/>
        <xdr:cNvSpPr/>
      </xdr:nvSpPr>
      <xdr:spPr bwMode="auto">
        <a:xfrm>
          <a:off x="3556000" y="2635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128217</xdr:rowOff>
    </xdr:from>
    <xdr:ext cx="762000" cy="259045"/>
    <xdr:sp macro="" textlink="">
      <xdr:nvSpPr>
        <xdr:cNvPr id="76" name="テキスト ボックス 75"/>
        <xdr:cNvSpPr txBox="1"/>
      </xdr:nvSpPr>
      <xdr:spPr>
        <a:xfrm>
          <a:off x="3225800" y="2404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85,637</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143675</xdr:rowOff>
    </xdr:from>
    <xdr:to>
      <xdr:col>2</xdr:col>
      <xdr:colOff>692150</xdr:colOff>
      <xdr:row>15</xdr:row>
      <xdr:rowOff>73825</xdr:rowOff>
    </xdr:to>
    <xdr:sp macro="" textlink="">
      <xdr:nvSpPr>
        <xdr:cNvPr id="77" name="円/楕円 76"/>
        <xdr:cNvSpPr/>
      </xdr:nvSpPr>
      <xdr:spPr bwMode="auto">
        <a:xfrm>
          <a:off x="2857500" y="2591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84002</xdr:rowOff>
    </xdr:from>
    <xdr:ext cx="762000" cy="259045"/>
    <xdr:sp macro="" textlink="">
      <xdr:nvSpPr>
        <xdr:cNvPr id="78" name="テキスト ボックス 77"/>
        <xdr:cNvSpPr txBox="1"/>
      </xdr:nvSpPr>
      <xdr:spPr>
        <a:xfrm>
          <a:off x="2527300" y="23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87,958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4" name="直線コネクタ 93"/>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6" name="テキスト ボックス 95"/>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7" name="直線コネクタ 96"/>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8" name="テキスト ボックス 97"/>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1" name="直線コネクタ 100"/>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2" name="テキスト ボックス 101"/>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3" name="直線コネクタ 102"/>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4" name="テキスト ボックス 103"/>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5" name="直線コネクタ 104"/>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6" name="テキスト ボックス 105"/>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183378</xdr:rowOff>
    </xdr:from>
    <xdr:to>
      <xdr:col>4</xdr:col>
      <xdr:colOff>1117600</xdr:colOff>
      <xdr:row>38</xdr:row>
      <xdr:rowOff>40075</xdr:rowOff>
    </xdr:to>
    <xdr:cxnSp macro="">
      <xdr:nvCxnSpPr>
        <xdr:cNvPr id="110" name="直線コネクタ 109"/>
        <xdr:cNvCxnSpPr/>
      </xdr:nvCxnSpPr>
      <xdr:spPr bwMode="auto">
        <a:xfrm flipV="1">
          <a:off x="5651500" y="6107928"/>
          <a:ext cx="0" cy="1399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12152</xdr:rowOff>
    </xdr:from>
    <xdr:ext cx="762000" cy="259045"/>
    <xdr:sp macro="" textlink="">
      <xdr:nvSpPr>
        <xdr:cNvPr id="111" name="人口1人当たり決算額の推移最小値テキスト445"/>
        <xdr:cNvSpPr txBox="1"/>
      </xdr:nvSpPr>
      <xdr:spPr>
        <a:xfrm>
          <a:off x="5740400" y="747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-4,958</a:t>
          </a:r>
          <a:endParaRPr kumimoji="1" lang="ja-JP" altLang="en-US" sz="1000" b="1">
            <a:latin typeface="ＭＳ Ｐゴシック"/>
          </a:endParaRPr>
        </a:p>
      </xdr:txBody>
    </xdr:sp>
    <xdr:clientData/>
  </xdr:oneCellAnchor>
  <xdr:twoCellAnchor>
    <xdr:from>
      <xdr:col>4</xdr:col>
      <xdr:colOff>1028700</xdr:colOff>
      <xdr:row>38</xdr:row>
      <xdr:rowOff>40075</xdr:rowOff>
    </xdr:from>
    <xdr:to>
      <xdr:col>5</xdr:col>
      <xdr:colOff>73025</xdr:colOff>
      <xdr:row>38</xdr:row>
      <xdr:rowOff>40075</xdr:rowOff>
    </xdr:to>
    <xdr:cxnSp macro="">
      <xdr:nvCxnSpPr>
        <xdr:cNvPr id="112" name="直線コネクタ 111"/>
        <xdr:cNvCxnSpPr/>
      </xdr:nvCxnSpPr>
      <xdr:spPr bwMode="auto">
        <a:xfrm>
          <a:off x="5562600" y="7507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98305</xdr:rowOff>
    </xdr:from>
    <xdr:ext cx="762000" cy="259045"/>
    <xdr:sp macro="" textlink="">
      <xdr:nvSpPr>
        <xdr:cNvPr id="113" name="人口1人当たり決算額の推移最大値テキスト445"/>
        <xdr:cNvSpPr txBox="1"/>
      </xdr:nvSpPr>
      <xdr:spPr>
        <a:xfrm>
          <a:off x="5740400" y="5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44,027</a:t>
          </a:r>
          <a:endParaRPr kumimoji="1" lang="ja-JP" altLang="en-US" sz="1000" b="1">
            <a:latin typeface="ＭＳ Ｐゴシック"/>
          </a:endParaRPr>
        </a:p>
      </xdr:txBody>
    </xdr:sp>
    <xdr:clientData/>
  </xdr:oneCellAnchor>
  <xdr:twoCellAnchor>
    <xdr:from>
      <xdr:col>4</xdr:col>
      <xdr:colOff>1028700</xdr:colOff>
      <xdr:row>33</xdr:row>
      <xdr:rowOff>183378</xdr:rowOff>
    </xdr:from>
    <xdr:to>
      <xdr:col>5</xdr:col>
      <xdr:colOff>73025</xdr:colOff>
      <xdr:row>33</xdr:row>
      <xdr:rowOff>183378</xdr:rowOff>
    </xdr:to>
    <xdr:cxnSp macro="">
      <xdr:nvCxnSpPr>
        <xdr:cNvPr id="114" name="直線コネクタ 113"/>
        <xdr:cNvCxnSpPr/>
      </xdr:nvCxnSpPr>
      <xdr:spPr bwMode="auto">
        <a:xfrm>
          <a:off x="5562600" y="6107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106597</xdr:rowOff>
    </xdr:from>
    <xdr:to>
      <xdr:col>4</xdr:col>
      <xdr:colOff>1117600</xdr:colOff>
      <xdr:row>37</xdr:row>
      <xdr:rowOff>114112</xdr:rowOff>
    </xdr:to>
    <xdr:cxnSp macro="">
      <xdr:nvCxnSpPr>
        <xdr:cNvPr id="115" name="直線コネクタ 114"/>
        <xdr:cNvCxnSpPr/>
      </xdr:nvCxnSpPr>
      <xdr:spPr bwMode="auto">
        <a:xfrm>
          <a:off x="5003800" y="7231297"/>
          <a:ext cx="647700" cy="7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203398</xdr:rowOff>
    </xdr:from>
    <xdr:ext cx="762000" cy="259045"/>
    <xdr:sp macro="" textlink="">
      <xdr:nvSpPr>
        <xdr:cNvPr id="116" name="人口1人当たり決算額の推移平均値テキスト445"/>
        <xdr:cNvSpPr txBox="1"/>
      </xdr:nvSpPr>
      <xdr:spPr>
        <a:xfrm>
          <a:off x="5740400" y="681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15421</xdr:rowOff>
    </xdr:from>
    <xdr:to>
      <xdr:col>5</xdr:col>
      <xdr:colOff>34925</xdr:colOff>
      <xdr:row>36</xdr:row>
      <xdr:rowOff>117021</xdr:rowOff>
    </xdr:to>
    <xdr:sp macro="" textlink="">
      <xdr:nvSpPr>
        <xdr:cNvPr id="117" name="フローチャート : 判断 116"/>
        <xdr:cNvSpPr/>
      </xdr:nvSpPr>
      <xdr:spPr bwMode="auto">
        <a:xfrm>
          <a:off x="5600700" y="6968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93538</xdr:rowOff>
    </xdr:from>
    <xdr:to>
      <xdr:col>4</xdr:col>
      <xdr:colOff>469900</xdr:colOff>
      <xdr:row>37</xdr:row>
      <xdr:rowOff>106597</xdr:rowOff>
    </xdr:to>
    <xdr:cxnSp macro="">
      <xdr:nvCxnSpPr>
        <xdr:cNvPr id="118" name="直線コネクタ 117"/>
        <xdr:cNvCxnSpPr/>
      </xdr:nvCxnSpPr>
      <xdr:spPr bwMode="auto">
        <a:xfrm>
          <a:off x="4305300" y="6703888"/>
          <a:ext cx="698500" cy="527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250022</xdr:rowOff>
    </xdr:from>
    <xdr:to>
      <xdr:col>4</xdr:col>
      <xdr:colOff>520700</xdr:colOff>
      <xdr:row>36</xdr:row>
      <xdr:rowOff>8722</xdr:rowOff>
    </xdr:to>
    <xdr:sp macro="" textlink="">
      <xdr:nvSpPr>
        <xdr:cNvPr id="119" name="フローチャート : 判断 118"/>
        <xdr:cNvSpPr/>
      </xdr:nvSpPr>
      <xdr:spPr bwMode="auto">
        <a:xfrm>
          <a:off x="4953000" y="6860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18899</xdr:rowOff>
    </xdr:from>
    <xdr:ext cx="736600" cy="259045"/>
    <xdr:sp macro="" textlink="">
      <xdr:nvSpPr>
        <xdr:cNvPr id="120" name="テキスト ボックス 119"/>
        <xdr:cNvSpPr txBox="1"/>
      </xdr:nvSpPr>
      <xdr:spPr>
        <a:xfrm>
          <a:off x="4622800" y="662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248758</xdr:rowOff>
    </xdr:from>
    <xdr:to>
      <xdr:col>3</xdr:col>
      <xdr:colOff>904875</xdr:colOff>
      <xdr:row>35</xdr:row>
      <xdr:rowOff>93538</xdr:rowOff>
    </xdr:to>
    <xdr:cxnSp macro="">
      <xdr:nvCxnSpPr>
        <xdr:cNvPr id="121" name="直線コネクタ 120"/>
        <xdr:cNvCxnSpPr/>
      </xdr:nvCxnSpPr>
      <xdr:spPr bwMode="auto">
        <a:xfrm>
          <a:off x="3606800" y="6516208"/>
          <a:ext cx="698500" cy="187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193443</xdr:rowOff>
    </xdr:from>
    <xdr:to>
      <xdr:col>3</xdr:col>
      <xdr:colOff>955675</xdr:colOff>
      <xdr:row>35</xdr:row>
      <xdr:rowOff>295043</xdr:rowOff>
    </xdr:to>
    <xdr:sp macro="" textlink="">
      <xdr:nvSpPr>
        <xdr:cNvPr id="122" name="フローチャート : 判断 121"/>
        <xdr:cNvSpPr/>
      </xdr:nvSpPr>
      <xdr:spPr bwMode="auto">
        <a:xfrm>
          <a:off x="4254500" y="6803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279820</xdr:rowOff>
    </xdr:from>
    <xdr:ext cx="762000" cy="259045"/>
    <xdr:sp macro="" textlink="">
      <xdr:nvSpPr>
        <xdr:cNvPr id="123" name="テキスト ボックス 122"/>
        <xdr:cNvSpPr txBox="1"/>
      </xdr:nvSpPr>
      <xdr:spPr>
        <a:xfrm>
          <a:off x="3924300" y="689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248758</xdr:rowOff>
    </xdr:from>
    <xdr:to>
      <xdr:col>3</xdr:col>
      <xdr:colOff>206375</xdr:colOff>
      <xdr:row>35</xdr:row>
      <xdr:rowOff>97710</xdr:rowOff>
    </xdr:to>
    <xdr:cxnSp macro="">
      <xdr:nvCxnSpPr>
        <xdr:cNvPr id="124" name="直線コネクタ 123"/>
        <xdr:cNvCxnSpPr/>
      </xdr:nvCxnSpPr>
      <xdr:spPr bwMode="auto">
        <a:xfrm flipV="1">
          <a:off x="2908300" y="6516208"/>
          <a:ext cx="698500" cy="191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150066</xdr:rowOff>
    </xdr:from>
    <xdr:to>
      <xdr:col>3</xdr:col>
      <xdr:colOff>257175</xdr:colOff>
      <xdr:row>35</xdr:row>
      <xdr:rowOff>251666</xdr:rowOff>
    </xdr:to>
    <xdr:sp macro="" textlink="">
      <xdr:nvSpPr>
        <xdr:cNvPr id="125" name="フローチャート : 判断 124"/>
        <xdr:cNvSpPr/>
      </xdr:nvSpPr>
      <xdr:spPr bwMode="auto">
        <a:xfrm>
          <a:off x="3556000" y="6760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236443</xdr:rowOff>
    </xdr:from>
    <xdr:ext cx="762000" cy="259045"/>
    <xdr:sp macro="" textlink="">
      <xdr:nvSpPr>
        <xdr:cNvPr id="126" name="テキスト ボックス 125"/>
        <xdr:cNvSpPr txBox="1"/>
      </xdr:nvSpPr>
      <xdr:spPr>
        <a:xfrm>
          <a:off x="3225800" y="684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100374</xdr:rowOff>
    </xdr:from>
    <xdr:to>
      <xdr:col>2</xdr:col>
      <xdr:colOff>692150</xdr:colOff>
      <xdr:row>35</xdr:row>
      <xdr:rowOff>201974</xdr:rowOff>
    </xdr:to>
    <xdr:sp macro="" textlink="">
      <xdr:nvSpPr>
        <xdr:cNvPr id="127" name="フローチャート : 判断 126"/>
        <xdr:cNvSpPr/>
      </xdr:nvSpPr>
      <xdr:spPr bwMode="auto">
        <a:xfrm>
          <a:off x="2857500" y="6710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186751</xdr:rowOff>
    </xdr:from>
    <xdr:ext cx="762000" cy="259045"/>
    <xdr:sp macro="" textlink="">
      <xdr:nvSpPr>
        <xdr:cNvPr id="128" name="テキスト ボックス 127"/>
        <xdr:cNvSpPr txBox="1"/>
      </xdr:nvSpPr>
      <xdr:spPr>
        <a:xfrm>
          <a:off x="2527300" y="679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63312</xdr:rowOff>
    </xdr:from>
    <xdr:to>
      <xdr:col>5</xdr:col>
      <xdr:colOff>34925</xdr:colOff>
      <xdr:row>37</xdr:row>
      <xdr:rowOff>164912</xdr:rowOff>
    </xdr:to>
    <xdr:sp macro="" textlink="">
      <xdr:nvSpPr>
        <xdr:cNvPr id="134" name="円/楕円 133"/>
        <xdr:cNvSpPr/>
      </xdr:nvSpPr>
      <xdr:spPr bwMode="auto">
        <a:xfrm>
          <a:off x="5600700" y="7188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35389</xdr:rowOff>
    </xdr:from>
    <xdr:ext cx="762000" cy="259045"/>
    <xdr:sp macro="" textlink="">
      <xdr:nvSpPr>
        <xdr:cNvPr id="135" name="人口1人当たり決算額の推移該当値テキスト445"/>
        <xdr:cNvSpPr txBox="1"/>
      </xdr:nvSpPr>
      <xdr:spPr>
        <a:xfrm>
          <a:off x="5740400" y="716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4,451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55797</xdr:rowOff>
    </xdr:from>
    <xdr:to>
      <xdr:col>4</xdr:col>
      <xdr:colOff>520700</xdr:colOff>
      <xdr:row>37</xdr:row>
      <xdr:rowOff>157397</xdr:rowOff>
    </xdr:to>
    <xdr:sp macro="" textlink="">
      <xdr:nvSpPr>
        <xdr:cNvPr id="136" name="円/楕円 135"/>
        <xdr:cNvSpPr/>
      </xdr:nvSpPr>
      <xdr:spPr bwMode="auto">
        <a:xfrm>
          <a:off x="4953000" y="7180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142174</xdr:rowOff>
    </xdr:from>
    <xdr:ext cx="736600" cy="259045"/>
    <xdr:sp macro="" textlink="">
      <xdr:nvSpPr>
        <xdr:cNvPr id="137" name="テキスト ボックス 136"/>
        <xdr:cNvSpPr txBox="1"/>
      </xdr:nvSpPr>
      <xdr:spPr>
        <a:xfrm>
          <a:off x="4622800" y="7266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4,714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42738</xdr:rowOff>
    </xdr:from>
    <xdr:to>
      <xdr:col>3</xdr:col>
      <xdr:colOff>955675</xdr:colOff>
      <xdr:row>35</xdr:row>
      <xdr:rowOff>144338</xdr:rowOff>
    </xdr:to>
    <xdr:sp macro="" textlink="">
      <xdr:nvSpPr>
        <xdr:cNvPr id="138" name="円/楕円 137"/>
        <xdr:cNvSpPr/>
      </xdr:nvSpPr>
      <xdr:spPr bwMode="auto">
        <a:xfrm>
          <a:off x="4254500" y="6653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154516</xdr:rowOff>
    </xdr:from>
    <xdr:ext cx="762000" cy="259045"/>
    <xdr:sp macro="" textlink="">
      <xdr:nvSpPr>
        <xdr:cNvPr id="139" name="テキスト ボックス 138"/>
        <xdr:cNvSpPr txBox="1"/>
      </xdr:nvSpPr>
      <xdr:spPr>
        <a:xfrm>
          <a:off x="3924300" y="642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23,171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197958</xdr:rowOff>
    </xdr:from>
    <xdr:to>
      <xdr:col>3</xdr:col>
      <xdr:colOff>257175</xdr:colOff>
      <xdr:row>34</xdr:row>
      <xdr:rowOff>299558</xdr:rowOff>
    </xdr:to>
    <xdr:sp macro="" textlink="">
      <xdr:nvSpPr>
        <xdr:cNvPr id="140" name="円/楕円 139"/>
        <xdr:cNvSpPr/>
      </xdr:nvSpPr>
      <xdr:spPr bwMode="auto">
        <a:xfrm>
          <a:off x="3556000" y="6465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309735</xdr:rowOff>
    </xdr:from>
    <xdr:ext cx="762000" cy="259045"/>
    <xdr:sp macro="" textlink="">
      <xdr:nvSpPr>
        <xdr:cNvPr id="141" name="テキスト ボックス 140"/>
        <xdr:cNvSpPr txBox="1"/>
      </xdr:nvSpPr>
      <xdr:spPr>
        <a:xfrm>
          <a:off x="3225800" y="623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29,739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46910</xdr:rowOff>
    </xdr:from>
    <xdr:to>
      <xdr:col>2</xdr:col>
      <xdr:colOff>692150</xdr:colOff>
      <xdr:row>35</xdr:row>
      <xdr:rowOff>148510</xdr:rowOff>
    </xdr:to>
    <xdr:sp macro="" textlink="">
      <xdr:nvSpPr>
        <xdr:cNvPr id="142" name="円/楕円 141"/>
        <xdr:cNvSpPr/>
      </xdr:nvSpPr>
      <xdr:spPr bwMode="auto">
        <a:xfrm>
          <a:off x="2857500" y="6657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158688</xdr:rowOff>
    </xdr:from>
    <xdr:ext cx="762000" cy="259045"/>
    <xdr:sp macro="" textlink="">
      <xdr:nvSpPr>
        <xdr:cNvPr id="143" name="テキスト ボックス 142"/>
        <xdr:cNvSpPr txBox="1"/>
      </xdr:nvSpPr>
      <xdr:spPr>
        <a:xfrm>
          <a:off x="2527300" y="642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23,025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兵庫県芦屋市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96,748
95,170
18.47
51,167,975
48,721,232
1,191,654
23,614,572
58,203,582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121.6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67,603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43505</xdr:rowOff>
    </xdr:from>
    <xdr:to>
      <xdr:col>6</xdr:col>
      <xdr:colOff>510540</xdr:colOff>
      <xdr:row>39</xdr:row>
      <xdr:rowOff>36030</xdr:rowOff>
    </xdr:to>
    <xdr:cxnSp macro="">
      <xdr:nvCxnSpPr>
        <xdr:cNvPr id="54" name="直線コネクタ 53"/>
        <xdr:cNvCxnSpPr/>
      </xdr:nvCxnSpPr>
      <xdr:spPr>
        <a:xfrm flipV="1">
          <a:off x="4633595" y="5187005"/>
          <a:ext cx="1270" cy="153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39857</xdr:rowOff>
    </xdr:from>
    <xdr:ext cx="534377" cy="259045"/>
    <xdr:sp macro="" textlink="">
      <xdr:nvSpPr>
        <xdr:cNvPr id="55" name="人件費最小値テキスト"/>
        <xdr:cNvSpPr txBox="1"/>
      </xdr:nvSpPr>
      <xdr:spPr>
        <a:xfrm>
          <a:off x="4686300" y="67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37,035</a:t>
          </a:r>
          <a:endParaRPr kumimoji="1" lang="ja-JP" altLang="en-US" sz="1000" b="1">
            <a:latin typeface="ＭＳ Ｐゴシック"/>
          </a:endParaRPr>
        </a:p>
      </xdr:txBody>
    </xdr:sp>
    <xdr:clientData/>
  </xdr:oneCellAnchor>
  <xdr:twoCellAnchor>
    <xdr:from>
      <xdr:col>6</xdr:col>
      <xdr:colOff>422275</xdr:colOff>
      <xdr:row>39</xdr:row>
      <xdr:rowOff>36030</xdr:rowOff>
    </xdr:from>
    <xdr:to>
      <xdr:col>6</xdr:col>
      <xdr:colOff>600075</xdr:colOff>
      <xdr:row>39</xdr:row>
      <xdr:rowOff>36030</xdr:rowOff>
    </xdr:to>
    <xdr:cxnSp macro="">
      <xdr:nvCxnSpPr>
        <xdr:cNvPr id="56" name="直線コネクタ 55"/>
        <xdr:cNvCxnSpPr/>
      </xdr:nvCxnSpPr>
      <xdr:spPr>
        <a:xfrm>
          <a:off x="4546600" y="672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161632</xdr:rowOff>
    </xdr:from>
    <xdr:ext cx="599010" cy="259045"/>
    <xdr:sp macro="" textlink="">
      <xdr:nvSpPr>
        <xdr:cNvPr id="57"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104,208</a:t>
          </a:r>
          <a:endParaRPr kumimoji="1" lang="ja-JP" altLang="en-US" sz="1000" b="1">
            <a:latin typeface="ＭＳ Ｐゴシック"/>
          </a:endParaRPr>
        </a:p>
      </xdr:txBody>
    </xdr:sp>
    <xdr:clientData/>
  </xdr:oneCellAnchor>
  <xdr:twoCellAnchor>
    <xdr:from>
      <xdr:col>6</xdr:col>
      <xdr:colOff>422275</xdr:colOff>
      <xdr:row>30</xdr:row>
      <xdr:rowOff>43505</xdr:rowOff>
    </xdr:from>
    <xdr:to>
      <xdr:col>6</xdr:col>
      <xdr:colOff>600075</xdr:colOff>
      <xdr:row>30</xdr:row>
      <xdr:rowOff>43505</xdr:rowOff>
    </xdr:to>
    <xdr:cxnSp macro="">
      <xdr:nvCxnSpPr>
        <xdr:cNvPr id="58" name="直線コネクタ 57"/>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57107</xdr:rowOff>
    </xdr:from>
    <xdr:to>
      <xdr:col>6</xdr:col>
      <xdr:colOff>511175</xdr:colOff>
      <xdr:row>34</xdr:row>
      <xdr:rowOff>51186</xdr:rowOff>
    </xdr:to>
    <xdr:cxnSp macro="">
      <xdr:nvCxnSpPr>
        <xdr:cNvPr id="59" name="直線コネクタ 58"/>
        <xdr:cNvCxnSpPr/>
      </xdr:nvCxnSpPr>
      <xdr:spPr>
        <a:xfrm flipV="1">
          <a:off x="3797300" y="5714957"/>
          <a:ext cx="838200" cy="16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167637</xdr:rowOff>
    </xdr:from>
    <xdr:ext cx="534377" cy="259045"/>
    <xdr:sp macro="" textlink="">
      <xdr:nvSpPr>
        <xdr:cNvPr id="60" name="人件費平均値テキスト"/>
        <xdr:cNvSpPr txBox="1"/>
      </xdr:nvSpPr>
      <xdr:spPr>
        <a:xfrm>
          <a:off x="4686300" y="6168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17760</xdr:rowOff>
    </xdr:from>
    <xdr:to>
      <xdr:col>6</xdr:col>
      <xdr:colOff>561975</xdr:colOff>
      <xdr:row>36</xdr:row>
      <xdr:rowOff>119360</xdr:rowOff>
    </xdr:to>
    <xdr:sp macro="" textlink="">
      <xdr:nvSpPr>
        <xdr:cNvPr id="61" name="フローチャート : 判断 60"/>
        <xdr:cNvSpPr/>
      </xdr:nvSpPr>
      <xdr:spPr>
        <a:xfrm>
          <a:off x="45847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122486</xdr:rowOff>
    </xdr:from>
    <xdr:to>
      <xdr:col>5</xdr:col>
      <xdr:colOff>358775</xdr:colOff>
      <xdr:row>34</xdr:row>
      <xdr:rowOff>51186</xdr:rowOff>
    </xdr:to>
    <xdr:cxnSp macro="">
      <xdr:nvCxnSpPr>
        <xdr:cNvPr id="62" name="直線コネクタ 61"/>
        <xdr:cNvCxnSpPr/>
      </xdr:nvCxnSpPr>
      <xdr:spPr>
        <a:xfrm>
          <a:off x="2908300" y="5780336"/>
          <a:ext cx="889000" cy="10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121871</xdr:rowOff>
    </xdr:from>
    <xdr:ext cx="534377" cy="259045"/>
    <xdr:sp macro="" textlink="">
      <xdr:nvSpPr>
        <xdr:cNvPr id="64" name="テキスト ボックス 63"/>
        <xdr:cNvSpPr txBox="1"/>
      </xdr:nvSpPr>
      <xdr:spPr>
        <a:xfrm>
          <a:off x="3530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87419</xdr:rowOff>
    </xdr:from>
    <xdr:to>
      <xdr:col>4</xdr:col>
      <xdr:colOff>155575</xdr:colOff>
      <xdr:row>33</xdr:row>
      <xdr:rowOff>122486</xdr:rowOff>
    </xdr:to>
    <xdr:cxnSp macro="">
      <xdr:nvCxnSpPr>
        <xdr:cNvPr id="65" name="直線コネクタ 64"/>
        <xdr:cNvCxnSpPr/>
      </xdr:nvCxnSpPr>
      <xdr:spPr>
        <a:xfrm>
          <a:off x="2019300" y="5745269"/>
          <a:ext cx="889000" cy="3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130489</xdr:rowOff>
    </xdr:from>
    <xdr:ext cx="534377" cy="259045"/>
    <xdr:sp macro="" textlink="">
      <xdr:nvSpPr>
        <xdr:cNvPr id="67" name="テキスト ボックス 66"/>
        <xdr:cNvSpPr txBox="1"/>
      </xdr:nvSpPr>
      <xdr:spPr>
        <a:xfrm>
          <a:off x="2641111" y="61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170973</xdr:rowOff>
    </xdr:from>
    <xdr:to>
      <xdr:col>2</xdr:col>
      <xdr:colOff>638175</xdr:colOff>
      <xdr:row>33</xdr:row>
      <xdr:rowOff>87419</xdr:rowOff>
    </xdr:to>
    <xdr:cxnSp macro="">
      <xdr:nvCxnSpPr>
        <xdr:cNvPr id="68" name="直線コネクタ 67"/>
        <xdr:cNvCxnSpPr/>
      </xdr:nvCxnSpPr>
      <xdr:spPr>
        <a:xfrm>
          <a:off x="1130300" y="5657373"/>
          <a:ext cx="889000" cy="8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83809</xdr:rowOff>
    </xdr:from>
    <xdr:ext cx="534377" cy="259045"/>
    <xdr:sp macro="" textlink="">
      <xdr:nvSpPr>
        <xdr:cNvPr id="70" name="テキスト ボックス 69"/>
        <xdr:cNvSpPr txBox="1"/>
      </xdr:nvSpPr>
      <xdr:spPr>
        <a:xfrm>
          <a:off x="1752111" y="60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28739</xdr:rowOff>
    </xdr:from>
    <xdr:ext cx="534377" cy="259045"/>
    <xdr:sp macro="" textlink="">
      <xdr:nvSpPr>
        <xdr:cNvPr id="72" name="テキスト ボックス 71"/>
        <xdr:cNvSpPr txBox="1"/>
      </xdr:nvSpPr>
      <xdr:spPr>
        <a:xfrm>
          <a:off x="863111" y="602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6307</xdr:rowOff>
    </xdr:from>
    <xdr:to>
      <xdr:col>6</xdr:col>
      <xdr:colOff>561975</xdr:colOff>
      <xdr:row>33</xdr:row>
      <xdr:rowOff>107907</xdr:rowOff>
    </xdr:to>
    <xdr:sp macro="" textlink="">
      <xdr:nvSpPr>
        <xdr:cNvPr id="78" name="円/楕円 77"/>
        <xdr:cNvSpPr/>
      </xdr:nvSpPr>
      <xdr:spPr>
        <a:xfrm>
          <a:off x="4584700" y="566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29184</xdr:rowOff>
    </xdr:from>
    <xdr:ext cx="534377" cy="259045"/>
    <xdr:sp macro="" textlink="">
      <xdr:nvSpPr>
        <xdr:cNvPr id="79" name="人件費該当値テキスト"/>
        <xdr:cNvSpPr txBox="1"/>
      </xdr:nvSpPr>
      <xdr:spPr>
        <a:xfrm>
          <a:off x="4686300" y="551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81,113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386</xdr:rowOff>
    </xdr:from>
    <xdr:to>
      <xdr:col>5</xdr:col>
      <xdr:colOff>409575</xdr:colOff>
      <xdr:row>34</xdr:row>
      <xdr:rowOff>101986</xdr:rowOff>
    </xdr:to>
    <xdr:sp macro="" textlink="">
      <xdr:nvSpPr>
        <xdr:cNvPr id="80" name="円/楕円 79"/>
        <xdr:cNvSpPr/>
      </xdr:nvSpPr>
      <xdr:spPr>
        <a:xfrm>
          <a:off x="3746500" y="582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118513</xdr:rowOff>
    </xdr:from>
    <xdr:ext cx="534377" cy="259045"/>
    <xdr:sp macro="" textlink="">
      <xdr:nvSpPr>
        <xdr:cNvPr id="81" name="テキスト ボックス 80"/>
        <xdr:cNvSpPr txBox="1"/>
      </xdr:nvSpPr>
      <xdr:spPr>
        <a:xfrm>
          <a:off x="3530111" y="560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73,872</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71686</xdr:rowOff>
    </xdr:from>
    <xdr:to>
      <xdr:col>4</xdr:col>
      <xdr:colOff>206375</xdr:colOff>
      <xdr:row>34</xdr:row>
      <xdr:rowOff>1836</xdr:rowOff>
    </xdr:to>
    <xdr:sp macro="" textlink="">
      <xdr:nvSpPr>
        <xdr:cNvPr id="82" name="円/楕円 81"/>
        <xdr:cNvSpPr/>
      </xdr:nvSpPr>
      <xdr:spPr>
        <a:xfrm>
          <a:off x="2857500" y="572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18363</xdr:rowOff>
    </xdr:from>
    <xdr:ext cx="534377" cy="259045"/>
    <xdr:sp macro="" textlink="">
      <xdr:nvSpPr>
        <xdr:cNvPr id="83" name="テキスト ボックス 82"/>
        <xdr:cNvSpPr txBox="1"/>
      </xdr:nvSpPr>
      <xdr:spPr>
        <a:xfrm>
          <a:off x="2641111" y="550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78,253</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36619</xdr:rowOff>
    </xdr:from>
    <xdr:to>
      <xdr:col>3</xdr:col>
      <xdr:colOff>3175</xdr:colOff>
      <xdr:row>33</xdr:row>
      <xdr:rowOff>138219</xdr:rowOff>
    </xdr:to>
    <xdr:sp macro="" textlink="">
      <xdr:nvSpPr>
        <xdr:cNvPr id="84" name="円/楕円 83"/>
        <xdr:cNvSpPr/>
      </xdr:nvSpPr>
      <xdr:spPr>
        <a:xfrm>
          <a:off x="1968500" y="569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154746</xdr:rowOff>
    </xdr:from>
    <xdr:ext cx="534377" cy="259045"/>
    <xdr:sp macro="" textlink="">
      <xdr:nvSpPr>
        <xdr:cNvPr id="85" name="テキスト ボックス 84"/>
        <xdr:cNvSpPr txBox="1"/>
      </xdr:nvSpPr>
      <xdr:spPr>
        <a:xfrm>
          <a:off x="1752111" y="546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79,787</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120173</xdr:rowOff>
    </xdr:from>
    <xdr:to>
      <xdr:col>1</xdr:col>
      <xdr:colOff>485775</xdr:colOff>
      <xdr:row>33</xdr:row>
      <xdr:rowOff>50323</xdr:rowOff>
    </xdr:to>
    <xdr:sp macro="" textlink="">
      <xdr:nvSpPr>
        <xdr:cNvPr id="86" name="円/楕円 85"/>
        <xdr:cNvSpPr/>
      </xdr:nvSpPr>
      <xdr:spPr>
        <a:xfrm>
          <a:off x="1079500" y="560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66850</xdr:rowOff>
    </xdr:from>
    <xdr:ext cx="534377" cy="259045"/>
    <xdr:sp macro="" textlink="">
      <xdr:nvSpPr>
        <xdr:cNvPr id="87" name="テキスト ボックス 86"/>
        <xdr:cNvSpPr txBox="1"/>
      </xdr:nvSpPr>
      <xdr:spPr>
        <a:xfrm>
          <a:off x="863111" y="538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83,632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35099</xdr:rowOff>
    </xdr:from>
    <xdr:to>
      <xdr:col>6</xdr:col>
      <xdr:colOff>510540</xdr:colOff>
      <xdr:row>58</xdr:row>
      <xdr:rowOff>132515</xdr:rowOff>
    </xdr:to>
    <xdr:cxnSp macro="">
      <xdr:nvCxnSpPr>
        <xdr:cNvPr id="114" name="直線コネクタ 113"/>
        <xdr:cNvCxnSpPr/>
      </xdr:nvCxnSpPr>
      <xdr:spPr>
        <a:xfrm flipV="1">
          <a:off x="4633595" y="8779049"/>
          <a:ext cx="1270" cy="1297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136342</xdr:rowOff>
    </xdr:from>
    <xdr:ext cx="534377" cy="259045"/>
    <xdr:sp macro="" textlink="">
      <xdr:nvSpPr>
        <xdr:cNvPr id="115" name="物件費最小値テキスト"/>
        <xdr:cNvSpPr txBox="1"/>
      </xdr:nvSpPr>
      <xdr:spPr>
        <a:xfrm>
          <a:off x="4686300" y="1008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34,220</a:t>
          </a:r>
          <a:endParaRPr kumimoji="1" lang="ja-JP" altLang="en-US" sz="1000" b="1">
            <a:latin typeface="ＭＳ Ｐゴシック"/>
          </a:endParaRPr>
        </a:p>
      </xdr:txBody>
    </xdr:sp>
    <xdr:clientData/>
  </xdr:oneCellAnchor>
  <xdr:twoCellAnchor>
    <xdr:from>
      <xdr:col>6</xdr:col>
      <xdr:colOff>422275</xdr:colOff>
      <xdr:row>58</xdr:row>
      <xdr:rowOff>132515</xdr:rowOff>
    </xdr:from>
    <xdr:to>
      <xdr:col>6</xdr:col>
      <xdr:colOff>600075</xdr:colOff>
      <xdr:row>58</xdr:row>
      <xdr:rowOff>132515</xdr:rowOff>
    </xdr:to>
    <xdr:cxnSp macro="">
      <xdr:nvCxnSpPr>
        <xdr:cNvPr id="116" name="直線コネクタ 115"/>
        <xdr:cNvCxnSpPr/>
      </xdr:nvCxnSpPr>
      <xdr:spPr>
        <a:xfrm>
          <a:off x="4546600" y="1007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153226</xdr:rowOff>
    </xdr:from>
    <xdr:ext cx="534377" cy="259045"/>
    <xdr:sp macro="" textlink="">
      <xdr:nvSpPr>
        <xdr:cNvPr id="117" name="物件費最大値テキスト"/>
        <xdr:cNvSpPr txBox="1"/>
      </xdr:nvSpPr>
      <xdr:spPr>
        <a:xfrm>
          <a:off x="4686300" y="855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73,953</a:t>
          </a:r>
          <a:endParaRPr kumimoji="1" lang="ja-JP" altLang="en-US" sz="1000" b="1">
            <a:latin typeface="ＭＳ Ｐゴシック"/>
          </a:endParaRPr>
        </a:p>
      </xdr:txBody>
    </xdr:sp>
    <xdr:clientData/>
  </xdr:oneCellAnchor>
  <xdr:twoCellAnchor>
    <xdr:from>
      <xdr:col>6</xdr:col>
      <xdr:colOff>422275</xdr:colOff>
      <xdr:row>51</xdr:row>
      <xdr:rowOff>35099</xdr:rowOff>
    </xdr:from>
    <xdr:to>
      <xdr:col>6</xdr:col>
      <xdr:colOff>600075</xdr:colOff>
      <xdr:row>51</xdr:row>
      <xdr:rowOff>35099</xdr:rowOff>
    </xdr:to>
    <xdr:cxnSp macro="">
      <xdr:nvCxnSpPr>
        <xdr:cNvPr id="118" name="直線コネクタ 117"/>
        <xdr:cNvCxnSpPr/>
      </xdr:nvCxnSpPr>
      <xdr:spPr>
        <a:xfrm>
          <a:off x="4546600" y="877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30625</xdr:rowOff>
    </xdr:from>
    <xdr:to>
      <xdr:col>6</xdr:col>
      <xdr:colOff>511175</xdr:colOff>
      <xdr:row>53</xdr:row>
      <xdr:rowOff>57143</xdr:rowOff>
    </xdr:to>
    <xdr:cxnSp macro="">
      <xdr:nvCxnSpPr>
        <xdr:cNvPr id="119" name="直線コネクタ 118"/>
        <xdr:cNvCxnSpPr/>
      </xdr:nvCxnSpPr>
      <xdr:spPr>
        <a:xfrm flipV="1">
          <a:off x="3797300" y="9117475"/>
          <a:ext cx="8382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98351</xdr:rowOff>
    </xdr:from>
    <xdr:ext cx="534377" cy="259045"/>
    <xdr:sp macro="" textlink="">
      <xdr:nvSpPr>
        <xdr:cNvPr id="120" name="物件費平均値テキスト"/>
        <xdr:cNvSpPr txBox="1"/>
      </xdr:nvSpPr>
      <xdr:spPr>
        <a:xfrm>
          <a:off x="4686300" y="9528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119924</xdr:rowOff>
    </xdr:from>
    <xdr:to>
      <xdr:col>6</xdr:col>
      <xdr:colOff>561975</xdr:colOff>
      <xdr:row>56</xdr:row>
      <xdr:rowOff>50074</xdr:rowOff>
    </xdr:to>
    <xdr:sp macro="" textlink="">
      <xdr:nvSpPr>
        <xdr:cNvPr id="121" name="フローチャート : 判断 120"/>
        <xdr:cNvSpPr/>
      </xdr:nvSpPr>
      <xdr:spPr>
        <a:xfrm>
          <a:off x="45847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19620</xdr:rowOff>
    </xdr:from>
    <xdr:to>
      <xdr:col>5</xdr:col>
      <xdr:colOff>358775</xdr:colOff>
      <xdr:row>53</xdr:row>
      <xdr:rowOff>57143</xdr:rowOff>
    </xdr:to>
    <xdr:cxnSp macro="">
      <xdr:nvCxnSpPr>
        <xdr:cNvPr id="122" name="直線コネクタ 121"/>
        <xdr:cNvCxnSpPr/>
      </xdr:nvCxnSpPr>
      <xdr:spPr>
        <a:xfrm>
          <a:off x="2908300" y="9106470"/>
          <a:ext cx="889000" cy="3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24794</xdr:rowOff>
    </xdr:from>
    <xdr:to>
      <xdr:col>5</xdr:col>
      <xdr:colOff>409575</xdr:colOff>
      <xdr:row>54</xdr:row>
      <xdr:rowOff>126394</xdr:rowOff>
    </xdr:to>
    <xdr:sp macro="" textlink="">
      <xdr:nvSpPr>
        <xdr:cNvPr id="123" name="フローチャート : 判断 122"/>
        <xdr:cNvSpPr/>
      </xdr:nvSpPr>
      <xdr:spPr>
        <a:xfrm>
          <a:off x="3746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117521</xdr:rowOff>
    </xdr:from>
    <xdr:ext cx="534377" cy="259045"/>
    <xdr:sp macro="" textlink="">
      <xdr:nvSpPr>
        <xdr:cNvPr id="124" name="テキスト ボックス 123"/>
        <xdr:cNvSpPr txBox="1"/>
      </xdr:nvSpPr>
      <xdr:spPr>
        <a:xfrm>
          <a:off x="3530111" y="937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19620</xdr:rowOff>
    </xdr:from>
    <xdr:to>
      <xdr:col>4</xdr:col>
      <xdr:colOff>155575</xdr:colOff>
      <xdr:row>54</xdr:row>
      <xdr:rowOff>115729</xdr:rowOff>
    </xdr:to>
    <xdr:cxnSp macro="">
      <xdr:nvCxnSpPr>
        <xdr:cNvPr id="125" name="直線コネクタ 124"/>
        <xdr:cNvCxnSpPr/>
      </xdr:nvCxnSpPr>
      <xdr:spPr>
        <a:xfrm flipV="1">
          <a:off x="2019300" y="9106470"/>
          <a:ext cx="889000" cy="26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9478</xdr:rowOff>
    </xdr:from>
    <xdr:to>
      <xdr:col>4</xdr:col>
      <xdr:colOff>206375</xdr:colOff>
      <xdr:row>54</xdr:row>
      <xdr:rowOff>111078</xdr:rowOff>
    </xdr:to>
    <xdr:sp macro="" textlink="">
      <xdr:nvSpPr>
        <xdr:cNvPr id="126" name="フローチャート : 判断 125"/>
        <xdr:cNvSpPr/>
      </xdr:nvSpPr>
      <xdr:spPr>
        <a:xfrm>
          <a:off x="2857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102205</xdr:rowOff>
    </xdr:from>
    <xdr:ext cx="534377" cy="259045"/>
    <xdr:sp macro="" textlink="">
      <xdr:nvSpPr>
        <xdr:cNvPr id="127" name="テキスト ボックス 126"/>
        <xdr:cNvSpPr txBox="1"/>
      </xdr:nvSpPr>
      <xdr:spPr>
        <a:xfrm>
          <a:off x="2641111" y="936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115729</xdr:rowOff>
    </xdr:from>
    <xdr:to>
      <xdr:col>2</xdr:col>
      <xdr:colOff>638175</xdr:colOff>
      <xdr:row>54</xdr:row>
      <xdr:rowOff>123763</xdr:rowOff>
    </xdr:to>
    <xdr:cxnSp macro="">
      <xdr:nvCxnSpPr>
        <xdr:cNvPr id="128" name="直線コネクタ 127"/>
        <xdr:cNvCxnSpPr/>
      </xdr:nvCxnSpPr>
      <xdr:spPr>
        <a:xfrm flipV="1">
          <a:off x="1130300" y="9374029"/>
          <a:ext cx="889000" cy="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120218</xdr:rowOff>
    </xdr:from>
    <xdr:to>
      <xdr:col>3</xdr:col>
      <xdr:colOff>3175</xdr:colOff>
      <xdr:row>55</xdr:row>
      <xdr:rowOff>50368</xdr:rowOff>
    </xdr:to>
    <xdr:sp macro="" textlink="">
      <xdr:nvSpPr>
        <xdr:cNvPr id="129" name="フローチャート : 判断 128"/>
        <xdr:cNvSpPr/>
      </xdr:nvSpPr>
      <xdr:spPr>
        <a:xfrm>
          <a:off x="1968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41495</xdr:rowOff>
    </xdr:from>
    <xdr:ext cx="534377" cy="259045"/>
    <xdr:sp macro="" textlink="">
      <xdr:nvSpPr>
        <xdr:cNvPr id="130" name="テキスト ボックス 129"/>
        <xdr:cNvSpPr txBox="1"/>
      </xdr:nvSpPr>
      <xdr:spPr>
        <a:xfrm>
          <a:off x="1752111" y="94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136971</xdr:rowOff>
    </xdr:from>
    <xdr:to>
      <xdr:col>1</xdr:col>
      <xdr:colOff>485775</xdr:colOff>
      <xdr:row>55</xdr:row>
      <xdr:rowOff>67121</xdr:rowOff>
    </xdr:to>
    <xdr:sp macro="" textlink="">
      <xdr:nvSpPr>
        <xdr:cNvPr id="131" name="フローチャート : 判断 130"/>
        <xdr:cNvSpPr/>
      </xdr:nvSpPr>
      <xdr:spPr>
        <a:xfrm>
          <a:off x="1079500" y="939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58248</xdr:rowOff>
    </xdr:from>
    <xdr:ext cx="534377" cy="259045"/>
    <xdr:sp macro="" textlink="">
      <xdr:nvSpPr>
        <xdr:cNvPr id="132" name="テキスト ボックス 131"/>
        <xdr:cNvSpPr txBox="1"/>
      </xdr:nvSpPr>
      <xdr:spPr>
        <a:xfrm>
          <a:off x="863111" y="948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52</xdr:row>
      <xdr:rowOff>151275</xdr:rowOff>
    </xdr:from>
    <xdr:to>
      <xdr:col>6</xdr:col>
      <xdr:colOff>561975</xdr:colOff>
      <xdr:row>53</xdr:row>
      <xdr:rowOff>81425</xdr:rowOff>
    </xdr:to>
    <xdr:sp macro="" textlink="">
      <xdr:nvSpPr>
        <xdr:cNvPr id="138" name="円/楕円 137"/>
        <xdr:cNvSpPr/>
      </xdr:nvSpPr>
      <xdr:spPr>
        <a:xfrm>
          <a:off x="4584700" y="906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2702</xdr:rowOff>
    </xdr:from>
    <xdr:ext cx="534377" cy="259045"/>
    <xdr:sp macro="" textlink="">
      <xdr:nvSpPr>
        <xdr:cNvPr id="139" name="物件費該当値テキスト"/>
        <xdr:cNvSpPr txBox="1"/>
      </xdr:nvSpPr>
      <xdr:spPr>
        <a:xfrm>
          <a:off x="4686300" y="891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63,590</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6343</xdr:rowOff>
    </xdr:from>
    <xdr:to>
      <xdr:col>5</xdr:col>
      <xdr:colOff>409575</xdr:colOff>
      <xdr:row>53</xdr:row>
      <xdr:rowOff>107943</xdr:rowOff>
    </xdr:to>
    <xdr:sp macro="" textlink="">
      <xdr:nvSpPr>
        <xdr:cNvPr id="140" name="円/楕円 139"/>
        <xdr:cNvSpPr/>
      </xdr:nvSpPr>
      <xdr:spPr>
        <a:xfrm>
          <a:off x="3746500" y="909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51</xdr:row>
      <xdr:rowOff>124470</xdr:rowOff>
    </xdr:from>
    <xdr:ext cx="534377" cy="259045"/>
    <xdr:sp macro="" textlink="">
      <xdr:nvSpPr>
        <xdr:cNvPr id="141" name="テキスト ボックス 140"/>
        <xdr:cNvSpPr txBox="1"/>
      </xdr:nvSpPr>
      <xdr:spPr>
        <a:xfrm>
          <a:off x="3530111" y="886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62,778</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140270</xdr:rowOff>
    </xdr:from>
    <xdr:to>
      <xdr:col>4</xdr:col>
      <xdr:colOff>206375</xdr:colOff>
      <xdr:row>53</xdr:row>
      <xdr:rowOff>70420</xdr:rowOff>
    </xdr:to>
    <xdr:sp macro="" textlink="">
      <xdr:nvSpPr>
        <xdr:cNvPr id="142" name="円/楕円 141"/>
        <xdr:cNvSpPr/>
      </xdr:nvSpPr>
      <xdr:spPr>
        <a:xfrm>
          <a:off x="2857500" y="905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51</xdr:row>
      <xdr:rowOff>86947</xdr:rowOff>
    </xdr:from>
    <xdr:ext cx="534377" cy="259045"/>
    <xdr:sp macro="" textlink="">
      <xdr:nvSpPr>
        <xdr:cNvPr id="143" name="テキスト ボックス 142"/>
        <xdr:cNvSpPr txBox="1"/>
      </xdr:nvSpPr>
      <xdr:spPr>
        <a:xfrm>
          <a:off x="2641111" y="883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63,927</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64929</xdr:rowOff>
    </xdr:from>
    <xdr:to>
      <xdr:col>3</xdr:col>
      <xdr:colOff>3175</xdr:colOff>
      <xdr:row>54</xdr:row>
      <xdr:rowOff>166529</xdr:rowOff>
    </xdr:to>
    <xdr:sp macro="" textlink="">
      <xdr:nvSpPr>
        <xdr:cNvPr id="144" name="円/楕円 143"/>
        <xdr:cNvSpPr/>
      </xdr:nvSpPr>
      <xdr:spPr>
        <a:xfrm>
          <a:off x="1968500" y="932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11606</xdr:rowOff>
    </xdr:from>
    <xdr:ext cx="534377" cy="259045"/>
    <xdr:sp macro="" textlink="">
      <xdr:nvSpPr>
        <xdr:cNvPr id="145" name="テキスト ボックス 144"/>
        <xdr:cNvSpPr txBox="1"/>
      </xdr:nvSpPr>
      <xdr:spPr>
        <a:xfrm>
          <a:off x="1752111" y="909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55,734</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72963</xdr:rowOff>
    </xdr:from>
    <xdr:to>
      <xdr:col>1</xdr:col>
      <xdr:colOff>485775</xdr:colOff>
      <xdr:row>55</xdr:row>
      <xdr:rowOff>3113</xdr:rowOff>
    </xdr:to>
    <xdr:sp macro="" textlink="">
      <xdr:nvSpPr>
        <xdr:cNvPr id="146" name="円/楕円 145"/>
        <xdr:cNvSpPr/>
      </xdr:nvSpPr>
      <xdr:spPr>
        <a:xfrm>
          <a:off x="1079500" y="933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19640</xdr:rowOff>
    </xdr:from>
    <xdr:ext cx="534377" cy="259045"/>
    <xdr:sp macro="" textlink="">
      <xdr:nvSpPr>
        <xdr:cNvPr id="147" name="テキスト ボックス 146"/>
        <xdr:cNvSpPr txBox="1"/>
      </xdr:nvSpPr>
      <xdr:spPr>
        <a:xfrm>
          <a:off x="863111" y="910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55,488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50546</xdr:rowOff>
    </xdr:from>
    <xdr:to>
      <xdr:col>6</xdr:col>
      <xdr:colOff>510540</xdr:colOff>
      <xdr:row>79</xdr:row>
      <xdr:rowOff>23876</xdr:rowOff>
    </xdr:to>
    <xdr:cxnSp macro="">
      <xdr:nvCxnSpPr>
        <xdr:cNvPr id="171" name="直線コネクタ 170"/>
        <xdr:cNvCxnSpPr/>
      </xdr:nvCxnSpPr>
      <xdr:spPr>
        <a:xfrm flipV="1">
          <a:off x="4633595" y="12052046"/>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27703</xdr:rowOff>
    </xdr:from>
    <xdr:ext cx="378565" cy="259045"/>
    <xdr:sp macro="" textlink="">
      <xdr:nvSpPr>
        <xdr:cNvPr id="172" name="維持補修費最小値テキスト"/>
        <xdr:cNvSpPr txBox="1"/>
      </xdr:nvSpPr>
      <xdr:spPr>
        <a:xfrm>
          <a:off x="4686300" y="1357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422275</xdr:colOff>
      <xdr:row>79</xdr:row>
      <xdr:rowOff>23876</xdr:rowOff>
    </xdr:from>
    <xdr:to>
      <xdr:col>6</xdr:col>
      <xdr:colOff>600075</xdr:colOff>
      <xdr:row>79</xdr:row>
      <xdr:rowOff>23876</xdr:rowOff>
    </xdr:to>
    <xdr:cxnSp macro="">
      <xdr:nvCxnSpPr>
        <xdr:cNvPr id="173" name="直線コネクタ 172"/>
        <xdr:cNvCxnSpPr/>
      </xdr:nvCxnSpPr>
      <xdr:spPr>
        <a:xfrm>
          <a:off x="4546600" y="1356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168673</xdr:rowOff>
    </xdr:from>
    <xdr:ext cx="534377" cy="259045"/>
    <xdr:sp macro="" textlink="">
      <xdr:nvSpPr>
        <xdr:cNvPr id="174" name="維持補修費最大値テキスト"/>
        <xdr:cNvSpPr txBox="1"/>
      </xdr:nvSpPr>
      <xdr:spPr>
        <a:xfrm>
          <a:off x="4686300" y="1182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20,170</a:t>
          </a:r>
          <a:endParaRPr kumimoji="1" lang="ja-JP" altLang="en-US" sz="1000" b="1">
            <a:latin typeface="ＭＳ Ｐゴシック"/>
          </a:endParaRPr>
        </a:p>
      </xdr:txBody>
    </xdr:sp>
    <xdr:clientData/>
  </xdr:oneCellAnchor>
  <xdr:twoCellAnchor>
    <xdr:from>
      <xdr:col>6</xdr:col>
      <xdr:colOff>422275</xdr:colOff>
      <xdr:row>70</xdr:row>
      <xdr:rowOff>50546</xdr:rowOff>
    </xdr:from>
    <xdr:to>
      <xdr:col>6</xdr:col>
      <xdr:colOff>600075</xdr:colOff>
      <xdr:row>70</xdr:row>
      <xdr:rowOff>50546</xdr:rowOff>
    </xdr:to>
    <xdr:cxnSp macro="">
      <xdr:nvCxnSpPr>
        <xdr:cNvPr id="175" name="直線コネクタ 174"/>
        <xdr:cNvCxnSpPr/>
      </xdr:nvCxnSpPr>
      <xdr:spPr>
        <a:xfrm>
          <a:off x="4546600" y="12052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100381</xdr:rowOff>
    </xdr:from>
    <xdr:to>
      <xdr:col>6</xdr:col>
      <xdr:colOff>511175</xdr:colOff>
      <xdr:row>77</xdr:row>
      <xdr:rowOff>108077</xdr:rowOff>
    </xdr:to>
    <xdr:cxnSp macro="">
      <xdr:nvCxnSpPr>
        <xdr:cNvPr id="176" name="直線コネクタ 175"/>
        <xdr:cNvCxnSpPr/>
      </xdr:nvCxnSpPr>
      <xdr:spPr>
        <a:xfrm>
          <a:off x="3797300" y="13302031"/>
          <a:ext cx="8382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58107</xdr:rowOff>
    </xdr:from>
    <xdr:ext cx="469744" cy="259045"/>
    <xdr:sp macro="" textlink="">
      <xdr:nvSpPr>
        <xdr:cNvPr id="177" name="維持補修費平均値テキスト"/>
        <xdr:cNvSpPr txBox="1"/>
      </xdr:nvSpPr>
      <xdr:spPr>
        <a:xfrm>
          <a:off x="4686300" y="13259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79680</xdr:rowOff>
    </xdr:from>
    <xdr:to>
      <xdr:col>6</xdr:col>
      <xdr:colOff>561975</xdr:colOff>
      <xdr:row>78</xdr:row>
      <xdr:rowOff>9830</xdr:rowOff>
    </xdr:to>
    <xdr:sp macro="" textlink="">
      <xdr:nvSpPr>
        <xdr:cNvPr id="178" name="フローチャート : 判断 177"/>
        <xdr:cNvSpPr/>
      </xdr:nvSpPr>
      <xdr:spPr>
        <a:xfrm>
          <a:off x="4584700" y="132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100381</xdr:rowOff>
    </xdr:from>
    <xdr:to>
      <xdr:col>5</xdr:col>
      <xdr:colOff>358775</xdr:colOff>
      <xdr:row>77</xdr:row>
      <xdr:rowOff>119507</xdr:rowOff>
    </xdr:to>
    <xdr:cxnSp macro="">
      <xdr:nvCxnSpPr>
        <xdr:cNvPr id="179" name="直線コネクタ 178"/>
        <xdr:cNvCxnSpPr/>
      </xdr:nvCxnSpPr>
      <xdr:spPr>
        <a:xfrm flipV="1">
          <a:off x="2908300" y="13302031"/>
          <a:ext cx="8890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160680</xdr:rowOff>
    </xdr:from>
    <xdr:to>
      <xdr:col>5</xdr:col>
      <xdr:colOff>409575</xdr:colOff>
      <xdr:row>77</xdr:row>
      <xdr:rowOff>90830</xdr:rowOff>
    </xdr:to>
    <xdr:sp macro="" textlink="">
      <xdr:nvSpPr>
        <xdr:cNvPr id="180" name="フローチャート : 判断 179"/>
        <xdr:cNvSpPr/>
      </xdr:nvSpPr>
      <xdr:spPr>
        <a:xfrm>
          <a:off x="3746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107357</xdr:rowOff>
    </xdr:from>
    <xdr:ext cx="469744" cy="259045"/>
    <xdr:sp macro="" textlink="">
      <xdr:nvSpPr>
        <xdr:cNvPr id="181" name="テキスト ボックス 180"/>
        <xdr:cNvSpPr txBox="1"/>
      </xdr:nvSpPr>
      <xdr:spPr>
        <a:xfrm>
          <a:off x="3562427"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87655</xdr:rowOff>
    </xdr:from>
    <xdr:to>
      <xdr:col>4</xdr:col>
      <xdr:colOff>155575</xdr:colOff>
      <xdr:row>77</xdr:row>
      <xdr:rowOff>119507</xdr:rowOff>
    </xdr:to>
    <xdr:cxnSp macro="">
      <xdr:nvCxnSpPr>
        <xdr:cNvPr id="182" name="直線コネクタ 181"/>
        <xdr:cNvCxnSpPr/>
      </xdr:nvCxnSpPr>
      <xdr:spPr>
        <a:xfrm>
          <a:off x="2019300" y="13117855"/>
          <a:ext cx="889000" cy="20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3784</xdr:rowOff>
    </xdr:from>
    <xdr:to>
      <xdr:col>4</xdr:col>
      <xdr:colOff>206375</xdr:colOff>
      <xdr:row>77</xdr:row>
      <xdr:rowOff>105384</xdr:rowOff>
    </xdr:to>
    <xdr:sp macro="" textlink="">
      <xdr:nvSpPr>
        <xdr:cNvPr id="183" name="フローチャート : 判断 182"/>
        <xdr:cNvSpPr/>
      </xdr:nvSpPr>
      <xdr:spPr>
        <a:xfrm>
          <a:off x="2857500" y="132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121911</xdr:rowOff>
    </xdr:from>
    <xdr:ext cx="469744" cy="259045"/>
    <xdr:sp macro="" textlink="">
      <xdr:nvSpPr>
        <xdr:cNvPr id="184" name="テキスト ボックス 183"/>
        <xdr:cNvSpPr txBox="1"/>
      </xdr:nvSpPr>
      <xdr:spPr>
        <a:xfrm>
          <a:off x="2673427" y="1298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87655</xdr:rowOff>
    </xdr:from>
    <xdr:to>
      <xdr:col>2</xdr:col>
      <xdr:colOff>638175</xdr:colOff>
      <xdr:row>76</xdr:row>
      <xdr:rowOff>147549</xdr:rowOff>
    </xdr:to>
    <xdr:cxnSp macro="">
      <xdr:nvCxnSpPr>
        <xdr:cNvPr id="185" name="直線コネクタ 184"/>
        <xdr:cNvCxnSpPr/>
      </xdr:nvCxnSpPr>
      <xdr:spPr>
        <a:xfrm flipV="1">
          <a:off x="1130300" y="13117855"/>
          <a:ext cx="889000" cy="5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168377</xdr:rowOff>
    </xdr:from>
    <xdr:to>
      <xdr:col>3</xdr:col>
      <xdr:colOff>3175</xdr:colOff>
      <xdr:row>77</xdr:row>
      <xdr:rowOff>98527</xdr:rowOff>
    </xdr:to>
    <xdr:sp macro="" textlink="">
      <xdr:nvSpPr>
        <xdr:cNvPr id="186" name="フローチャート : 判断 185"/>
        <xdr:cNvSpPr/>
      </xdr:nvSpPr>
      <xdr:spPr>
        <a:xfrm>
          <a:off x="1968500" y="1319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89654</xdr:rowOff>
    </xdr:from>
    <xdr:ext cx="469744" cy="259045"/>
    <xdr:sp macro="" textlink="">
      <xdr:nvSpPr>
        <xdr:cNvPr id="187" name="テキスト ボックス 186"/>
        <xdr:cNvSpPr txBox="1"/>
      </xdr:nvSpPr>
      <xdr:spPr>
        <a:xfrm>
          <a:off x="1784427" y="1329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18568</xdr:rowOff>
    </xdr:from>
    <xdr:to>
      <xdr:col>1</xdr:col>
      <xdr:colOff>485775</xdr:colOff>
      <xdr:row>77</xdr:row>
      <xdr:rowOff>120168</xdr:rowOff>
    </xdr:to>
    <xdr:sp macro="" textlink="">
      <xdr:nvSpPr>
        <xdr:cNvPr id="188" name="フローチャート : 判断 187"/>
        <xdr:cNvSpPr/>
      </xdr:nvSpPr>
      <xdr:spPr>
        <a:xfrm>
          <a:off x="1079500" y="1322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111295</xdr:rowOff>
    </xdr:from>
    <xdr:ext cx="469744" cy="259045"/>
    <xdr:sp macro="" textlink="">
      <xdr:nvSpPr>
        <xdr:cNvPr id="189" name="テキスト ボックス 188"/>
        <xdr:cNvSpPr txBox="1"/>
      </xdr:nvSpPr>
      <xdr:spPr>
        <a:xfrm>
          <a:off x="895427" y="1331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57277</xdr:rowOff>
    </xdr:from>
    <xdr:to>
      <xdr:col>6</xdr:col>
      <xdr:colOff>561975</xdr:colOff>
      <xdr:row>77</xdr:row>
      <xdr:rowOff>158877</xdr:rowOff>
    </xdr:to>
    <xdr:sp macro="" textlink="">
      <xdr:nvSpPr>
        <xdr:cNvPr id="195" name="円/楕円 194"/>
        <xdr:cNvSpPr/>
      </xdr:nvSpPr>
      <xdr:spPr>
        <a:xfrm>
          <a:off x="4584700" y="1325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80154</xdr:rowOff>
    </xdr:from>
    <xdr:ext cx="469744" cy="259045"/>
    <xdr:sp macro="" textlink="">
      <xdr:nvSpPr>
        <xdr:cNvPr id="196" name="維持補修費該当値テキスト"/>
        <xdr:cNvSpPr txBox="1"/>
      </xdr:nvSpPr>
      <xdr:spPr>
        <a:xfrm>
          <a:off x="4686300" y="13110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49581</xdr:rowOff>
    </xdr:from>
    <xdr:to>
      <xdr:col>5</xdr:col>
      <xdr:colOff>409575</xdr:colOff>
      <xdr:row>77</xdr:row>
      <xdr:rowOff>151181</xdr:rowOff>
    </xdr:to>
    <xdr:sp macro="" textlink="">
      <xdr:nvSpPr>
        <xdr:cNvPr id="197" name="円/楕円 196"/>
        <xdr:cNvSpPr/>
      </xdr:nvSpPr>
      <xdr:spPr>
        <a:xfrm>
          <a:off x="3746500" y="1325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142308</xdr:rowOff>
    </xdr:from>
    <xdr:ext cx="469744" cy="259045"/>
    <xdr:sp macro="" textlink="">
      <xdr:nvSpPr>
        <xdr:cNvPr id="198" name="テキスト ボックス 197"/>
        <xdr:cNvSpPr txBox="1"/>
      </xdr:nvSpPr>
      <xdr:spPr>
        <a:xfrm>
          <a:off x="3562427" y="13343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68707</xdr:rowOff>
    </xdr:from>
    <xdr:to>
      <xdr:col>4</xdr:col>
      <xdr:colOff>206375</xdr:colOff>
      <xdr:row>77</xdr:row>
      <xdr:rowOff>170307</xdr:rowOff>
    </xdr:to>
    <xdr:sp macro="" textlink="">
      <xdr:nvSpPr>
        <xdr:cNvPr id="199" name="円/楕円 198"/>
        <xdr:cNvSpPr/>
      </xdr:nvSpPr>
      <xdr:spPr>
        <a:xfrm>
          <a:off x="2857500" y="1327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161434</xdr:rowOff>
    </xdr:from>
    <xdr:ext cx="469744" cy="259045"/>
    <xdr:sp macro="" textlink="">
      <xdr:nvSpPr>
        <xdr:cNvPr id="200" name="テキスト ボックス 199"/>
        <xdr:cNvSpPr txBox="1"/>
      </xdr:nvSpPr>
      <xdr:spPr>
        <a:xfrm>
          <a:off x="2673427" y="1336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36855</xdr:rowOff>
    </xdr:from>
    <xdr:to>
      <xdr:col>3</xdr:col>
      <xdr:colOff>3175</xdr:colOff>
      <xdr:row>76</xdr:row>
      <xdr:rowOff>138455</xdr:rowOff>
    </xdr:to>
    <xdr:sp macro="" textlink="">
      <xdr:nvSpPr>
        <xdr:cNvPr id="201" name="円/楕円 200"/>
        <xdr:cNvSpPr/>
      </xdr:nvSpPr>
      <xdr:spPr>
        <a:xfrm>
          <a:off x="1968500" y="1306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154982</xdr:rowOff>
    </xdr:from>
    <xdr:ext cx="469744" cy="259045"/>
    <xdr:sp macro="" textlink="">
      <xdr:nvSpPr>
        <xdr:cNvPr id="202" name="テキスト ボックス 201"/>
        <xdr:cNvSpPr txBox="1"/>
      </xdr:nvSpPr>
      <xdr:spPr>
        <a:xfrm>
          <a:off x="1784427" y="1284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96749</xdr:rowOff>
    </xdr:from>
    <xdr:to>
      <xdr:col>1</xdr:col>
      <xdr:colOff>485775</xdr:colOff>
      <xdr:row>77</xdr:row>
      <xdr:rowOff>26899</xdr:rowOff>
    </xdr:to>
    <xdr:sp macro="" textlink="">
      <xdr:nvSpPr>
        <xdr:cNvPr id="203" name="円/楕円 202"/>
        <xdr:cNvSpPr/>
      </xdr:nvSpPr>
      <xdr:spPr>
        <a:xfrm>
          <a:off x="1079500" y="1312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43425</xdr:rowOff>
    </xdr:from>
    <xdr:ext cx="469744" cy="259045"/>
    <xdr:sp macro="" textlink="">
      <xdr:nvSpPr>
        <xdr:cNvPr id="204" name="テキスト ボックス 203"/>
        <xdr:cNvSpPr txBox="1"/>
      </xdr:nvSpPr>
      <xdr:spPr>
        <a:xfrm>
          <a:off x="895427" y="1290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82841</xdr:rowOff>
    </xdr:from>
    <xdr:to>
      <xdr:col>6</xdr:col>
      <xdr:colOff>510540</xdr:colOff>
      <xdr:row>97</xdr:row>
      <xdr:rowOff>161544</xdr:rowOff>
    </xdr:to>
    <xdr:cxnSp macro="">
      <xdr:nvCxnSpPr>
        <xdr:cNvPr id="229" name="直線コネクタ 228"/>
        <xdr:cNvCxnSpPr/>
      </xdr:nvCxnSpPr>
      <xdr:spPr>
        <a:xfrm flipV="1">
          <a:off x="4633595" y="15513341"/>
          <a:ext cx="1270" cy="1278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165371</xdr:rowOff>
    </xdr:from>
    <xdr:ext cx="534377" cy="259045"/>
    <xdr:sp macro="" textlink="">
      <xdr:nvSpPr>
        <xdr:cNvPr id="230" name="扶助費最小値テキスト"/>
        <xdr:cNvSpPr txBox="1"/>
      </xdr:nvSpPr>
      <xdr:spPr>
        <a:xfrm>
          <a:off x="4686300" y="1679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47,780</a:t>
          </a:r>
          <a:endParaRPr kumimoji="1" lang="ja-JP" altLang="en-US" sz="1000" b="1">
            <a:latin typeface="ＭＳ Ｐゴシック"/>
          </a:endParaRPr>
        </a:p>
      </xdr:txBody>
    </xdr:sp>
    <xdr:clientData/>
  </xdr:oneCellAnchor>
  <xdr:twoCellAnchor>
    <xdr:from>
      <xdr:col>6</xdr:col>
      <xdr:colOff>422275</xdr:colOff>
      <xdr:row>97</xdr:row>
      <xdr:rowOff>161544</xdr:rowOff>
    </xdr:from>
    <xdr:to>
      <xdr:col>6</xdr:col>
      <xdr:colOff>600075</xdr:colOff>
      <xdr:row>97</xdr:row>
      <xdr:rowOff>161544</xdr:rowOff>
    </xdr:to>
    <xdr:cxnSp macro="">
      <xdr:nvCxnSpPr>
        <xdr:cNvPr id="231" name="直線コネクタ 230"/>
        <xdr:cNvCxnSpPr/>
      </xdr:nvCxnSpPr>
      <xdr:spPr>
        <a:xfrm>
          <a:off x="4546600" y="167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29518</xdr:rowOff>
    </xdr:from>
    <xdr:ext cx="599010" cy="259045"/>
    <xdr:sp macro="" textlink="">
      <xdr:nvSpPr>
        <xdr:cNvPr id="232" name="扶助費最大値テキスト"/>
        <xdr:cNvSpPr txBox="1"/>
      </xdr:nvSpPr>
      <xdr:spPr>
        <a:xfrm>
          <a:off x="4686300" y="1528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148,477</a:t>
          </a:r>
          <a:endParaRPr kumimoji="1" lang="ja-JP" altLang="en-US" sz="1000" b="1">
            <a:latin typeface="ＭＳ Ｐゴシック"/>
          </a:endParaRPr>
        </a:p>
      </xdr:txBody>
    </xdr:sp>
    <xdr:clientData/>
  </xdr:oneCellAnchor>
  <xdr:twoCellAnchor>
    <xdr:from>
      <xdr:col>6</xdr:col>
      <xdr:colOff>422275</xdr:colOff>
      <xdr:row>90</xdr:row>
      <xdr:rowOff>82841</xdr:rowOff>
    </xdr:from>
    <xdr:to>
      <xdr:col>6</xdr:col>
      <xdr:colOff>600075</xdr:colOff>
      <xdr:row>90</xdr:row>
      <xdr:rowOff>82841</xdr:rowOff>
    </xdr:to>
    <xdr:cxnSp macro="">
      <xdr:nvCxnSpPr>
        <xdr:cNvPr id="233" name="直線コネクタ 232"/>
        <xdr:cNvCxnSpPr/>
      </xdr:nvCxnSpPr>
      <xdr:spPr>
        <a:xfrm>
          <a:off x="4546600" y="1551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131217</xdr:rowOff>
    </xdr:from>
    <xdr:to>
      <xdr:col>6</xdr:col>
      <xdr:colOff>511175</xdr:colOff>
      <xdr:row>97</xdr:row>
      <xdr:rowOff>6871</xdr:rowOff>
    </xdr:to>
    <xdr:cxnSp macro="">
      <xdr:nvCxnSpPr>
        <xdr:cNvPr id="234" name="直線コネクタ 233"/>
        <xdr:cNvCxnSpPr/>
      </xdr:nvCxnSpPr>
      <xdr:spPr>
        <a:xfrm flipV="1">
          <a:off x="3797300" y="16590417"/>
          <a:ext cx="838200" cy="4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166667</xdr:rowOff>
    </xdr:from>
    <xdr:ext cx="534377" cy="259045"/>
    <xdr:sp macro="" textlink="">
      <xdr:nvSpPr>
        <xdr:cNvPr id="235" name="扶助費平均値テキスト"/>
        <xdr:cNvSpPr txBox="1"/>
      </xdr:nvSpPr>
      <xdr:spPr>
        <a:xfrm>
          <a:off x="4686300" y="1611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143790</xdr:rowOff>
    </xdr:from>
    <xdr:to>
      <xdr:col>6</xdr:col>
      <xdr:colOff>561975</xdr:colOff>
      <xdr:row>95</xdr:row>
      <xdr:rowOff>73940</xdr:rowOff>
    </xdr:to>
    <xdr:sp macro="" textlink="">
      <xdr:nvSpPr>
        <xdr:cNvPr id="236" name="フローチャート : 判断 235"/>
        <xdr:cNvSpPr/>
      </xdr:nvSpPr>
      <xdr:spPr>
        <a:xfrm>
          <a:off x="45847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6871</xdr:rowOff>
    </xdr:from>
    <xdr:to>
      <xdr:col>5</xdr:col>
      <xdr:colOff>358775</xdr:colOff>
      <xdr:row>97</xdr:row>
      <xdr:rowOff>59232</xdr:rowOff>
    </xdr:to>
    <xdr:cxnSp macro="">
      <xdr:nvCxnSpPr>
        <xdr:cNvPr id="237" name="直線コネクタ 236"/>
        <xdr:cNvCxnSpPr/>
      </xdr:nvCxnSpPr>
      <xdr:spPr>
        <a:xfrm flipV="1">
          <a:off x="2908300" y="16637521"/>
          <a:ext cx="889000" cy="5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23901</xdr:rowOff>
    </xdr:from>
    <xdr:to>
      <xdr:col>5</xdr:col>
      <xdr:colOff>409575</xdr:colOff>
      <xdr:row>95</xdr:row>
      <xdr:rowOff>125501</xdr:rowOff>
    </xdr:to>
    <xdr:sp macro="" textlink="">
      <xdr:nvSpPr>
        <xdr:cNvPr id="238" name="フローチャート : 判断 237"/>
        <xdr:cNvSpPr/>
      </xdr:nvSpPr>
      <xdr:spPr>
        <a:xfrm>
          <a:off x="3746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142028</xdr:rowOff>
    </xdr:from>
    <xdr:ext cx="534377" cy="259045"/>
    <xdr:sp macro="" textlink="">
      <xdr:nvSpPr>
        <xdr:cNvPr id="239" name="テキスト ボックス 238"/>
        <xdr:cNvSpPr txBox="1"/>
      </xdr:nvSpPr>
      <xdr:spPr>
        <a:xfrm>
          <a:off x="3530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59232</xdr:rowOff>
    </xdr:from>
    <xdr:to>
      <xdr:col>4</xdr:col>
      <xdr:colOff>155575</xdr:colOff>
      <xdr:row>97</xdr:row>
      <xdr:rowOff>78296</xdr:rowOff>
    </xdr:to>
    <xdr:cxnSp macro="">
      <xdr:nvCxnSpPr>
        <xdr:cNvPr id="240" name="直線コネクタ 239"/>
        <xdr:cNvCxnSpPr/>
      </xdr:nvCxnSpPr>
      <xdr:spPr>
        <a:xfrm flipV="1">
          <a:off x="2019300" y="16689882"/>
          <a:ext cx="889000" cy="1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101702</xdr:rowOff>
    </xdr:from>
    <xdr:to>
      <xdr:col>4</xdr:col>
      <xdr:colOff>206375</xdr:colOff>
      <xdr:row>96</xdr:row>
      <xdr:rowOff>31852</xdr:rowOff>
    </xdr:to>
    <xdr:sp macro="" textlink="">
      <xdr:nvSpPr>
        <xdr:cNvPr id="241" name="フローチャート : 判断 240"/>
        <xdr:cNvSpPr/>
      </xdr:nvSpPr>
      <xdr:spPr>
        <a:xfrm>
          <a:off x="2857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48379</xdr:rowOff>
    </xdr:from>
    <xdr:ext cx="534377" cy="259045"/>
    <xdr:sp macro="" textlink="">
      <xdr:nvSpPr>
        <xdr:cNvPr id="242" name="テキスト ボックス 241"/>
        <xdr:cNvSpPr txBox="1"/>
      </xdr:nvSpPr>
      <xdr:spPr>
        <a:xfrm>
          <a:off x="2641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40590</xdr:rowOff>
    </xdr:from>
    <xdr:to>
      <xdr:col>2</xdr:col>
      <xdr:colOff>638175</xdr:colOff>
      <xdr:row>97</xdr:row>
      <xdr:rowOff>78296</xdr:rowOff>
    </xdr:to>
    <xdr:cxnSp macro="">
      <xdr:nvCxnSpPr>
        <xdr:cNvPr id="243" name="直線コネクタ 242"/>
        <xdr:cNvCxnSpPr/>
      </xdr:nvCxnSpPr>
      <xdr:spPr>
        <a:xfrm>
          <a:off x="1130300" y="16671240"/>
          <a:ext cx="889000" cy="3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120650</xdr:rowOff>
    </xdr:from>
    <xdr:to>
      <xdr:col>3</xdr:col>
      <xdr:colOff>3175</xdr:colOff>
      <xdr:row>96</xdr:row>
      <xdr:rowOff>50800</xdr:rowOff>
    </xdr:to>
    <xdr:sp macro="" textlink="">
      <xdr:nvSpPr>
        <xdr:cNvPr id="244" name="フローチャート : 判断 243"/>
        <xdr:cNvSpPr/>
      </xdr:nvSpPr>
      <xdr:spPr>
        <a:xfrm>
          <a:off x="1968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67327</xdr:rowOff>
    </xdr:from>
    <xdr:ext cx="534377" cy="259045"/>
    <xdr:sp macro="" textlink="">
      <xdr:nvSpPr>
        <xdr:cNvPr id="245" name="テキスト ボックス 244"/>
        <xdr:cNvSpPr txBox="1"/>
      </xdr:nvSpPr>
      <xdr:spPr>
        <a:xfrm>
          <a:off x="1752111" y="161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112103</xdr:rowOff>
    </xdr:from>
    <xdr:to>
      <xdr:col>1</xdr:col>
      <xdr:colOff>485775</xdr:colOff>
      <xdr:row>96</xdr:row>
      <xdr:rowOff>42253</xdr:rowOff>
    </xdr:to>
    <xdr:sp macro="" textlink="">
      <xdr:nvSpPr>
        <xdr:cNvPr id="246" name="フローチャート : 判断 245"/>
        <xdr:cNvSpPr/>
      </xdr:nvSpPr>
      <xdr:spPr>
        <a:xfrm>
          <a:off x="1079500" y="1639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58780</xdr:rowOff>
    </xdr:from>
    <xdr:ext cx="534377" cy="259045"/>
    <xdr:sp macro="" textlink="">
      <xdr:nvSpPr>
        <xdr:cNvPr id="247" name="テキスト ボックス 246"/>
        <xdr:cNvSpPr txBox="1"/>
      </xdr:nvSpPr>
      <xdr:spPr>
        <a:xfrm>
          <a:off x="863111" y="1617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80417</xdr:rowOff>
    </xdr:from>
    <xdr:to>
      <xdr:col>6</xdr:col>
      <xdr:colOff>561975</xdr:colOff>
      <xdr:row>97</xdr:row>
      <xdr:rowOff>10567</xdr:rowOff>
    </xdr:to>
    <xdr:sp macro="" textlink="">
      <xdr:nvSpPr>
        <xdr:cNvPr id="253" name="円/楕円 252"/>
        <xdr:cNvSpPr/>
      </xdr:nvSpPr>
      <xdr:spPr>
        <a:xfrm>
          <a:off x="4584700" y="1653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58844</xdr:rowOff>
    </xdr:from>
    <xdr:ext cx="534377" cy="259045"/>
    <xdr:sp macro="" textlink="">
      <xdr:nvSpPr>
        <xdr:cNvPr id="254" name="扶助費該当値テキスト"/>
        <xdr:cNvSpPr txBox="1"/>
      </xdr:nvSpPr>
      <xdr:spPr>
        <a:xfrm>
          <a:off x="4686300" y="1651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63,668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127521</xdr:rowOff>
    </xdr:from>
    <xdr:to>
      <xdr:col>5</xdr:col>
      <xdr:colOff>409575</xdr:colOff>
      <xdr:row>97</xdr:row>
      <xdr:rowOff>57671</xdr:rowOff>
    </xdr:to>
    <xdr:sp macro="" textlink="">
      <xdr:nvSpPr>
        <xdr:cNvPr id="255" name="円/楕円 254"/>
        <xdr:cNvSpPr/>
      </xdr:nvSpPr>
      <xdr:spPr>
        <a:xfrm>
          <a:off x="3746500" y="1658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48798</xdr:rowOff>
    </xdr:from>
    <xdr:ext cx="534377" cy="259045"/>
    <xdr:sp macro="" textlink="">
      <xdr:nvSpPr>
        <xdr:cNvPr id="256" name="テキスト ボックス 255"/>
        <xdr:cNvSpPr txBox="1"/>
      </xdr:nvSpPr>
      <xdr:spPr>
        <a:xfrm>
          <a:off x="3530111" y="1667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59,959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8432</xdr:rowOff>
    </xdr:from>
    <xdr:to>
      <xdr:col>4</xdr:col>
      <xdr:colOff>206375</xdr:colOff>
      <xdr:row>97</xdr:row>
      <xdr:rowOff>110032</xdr:rowOff>
    </xdr:to>
    <xdr:sp macro="" textlink="">
      <xdr:nvSpPr>
        <xdr:cNvPr id="257" name="円/楕円 256"/>
        <xdr:cNvSpPr/>
      </xdr:nvSpPr>
      <xdr:spPr>
        <a:xfrm>
          <a:off x="2857500" y="1663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101159</xdr:rowOff>
    </xdr:from>
    <xdr:ext cx="534377" cy="259045"/>
    <xdr:sp macro="" textlink="">
      <xdr:nvSpPr>
        <xdr:cNvPr id="258" name="テキスト ボックス 257"/>
        <xdr:cNvSpPr txBox="1"/>
      </xdr:nvSpPr>
      <xdr:spPr>
        <a:xfrm>
          <a:off x="2641111" y="1673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55,836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27496</xdr:rowOff>
    </xdr:from>
    <xdr:to>
      <xdr:col>3</xdr:col>
      <xdr:colOff>3175</xdr:colOff>
      <xdr:row>97</xdr:row>
      <xdr:rowOff>129096</xdr:rowOff>
    </xdr:to>
    <xdr:sp macro="" textlink="">
      <xdr:nvSpPr>
        <xdr:cNvPr id="259" name="円/楕円 258"/>
        <xdr:cNvSpPr/>
      </xdr:nvSpPr>
      <xdr:spPr>
        <a:xfrm>
          <a:off x="1968500" y="1665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120223</xdr:rowOff>
    </xdr:from>
    <xdr:ext cx="534377" cy="259045"/>
    <xdr:sp macro="" textlink="">
      <xdr:nvSpPr>
        <xdr:cNvPr id="260" name="テキスト ボックス 259"/>
        <xdr:cNvSpPr txBox="1"/>
      </xdr:nvSpPr>
      <xdr:spPr>
        <a:xfrm>
          <a:off x="1752111" y="1675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54,335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161240</xdr:rowOff>
    </xdr:from>
    <xdr:to>
      <xdr:col>1</xdr:col>
      <xdr:colOff>485775</xdr:colOff>
      <xdr:row>97</xdr:row>
      <xdr:rowOff>91390</xdr:rowOff>
    </xdr:to>
    <xdr:sp macro="" textlink="">
      <xdr:nvSpPr>
        <xdr:cNvPr id="261" name="円/楕円 260"/>
        <xdr:cNvSpPr/>
      </xdr:nvSpPr>
      <xdr:spPr>
        <a:xfrm>
          <a:off x="1079500" y="1662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82517</xdr:rowOff>
    </xdr:from>
    <xdr:ext cx="534377" cy="259045"/>
    <xdr:sp macro="" textlink="">
      <xdr:nvSpPr>
        <xdr:cNvPr id="262" name="テキスト ボックス 261"/>
        <xdr:cNvSpPr txBox="1"/>
      </xdr:nvSpPr>
      <xdr:spPr>
        <a:xfrm>
          <a:off x="863111" y="1671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57,304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1003</xdr:rowOff>
    </xdr:from>
    <xdr:to>
      <xdr:col>15</xdr:col>
      <xdr:colOff>180340</xdr:colOff>
      <xdr:row>38</xdr:row>
      <xdr:rowOff>73381</xdr:rowOff>
    </xdr:to>
    <xdr:cxnSp macro="">
      <xdr:nvCxnSpPr>
        <xdr:cNvPr id="286" name="直線コネクタ 285"/>
        <xdr:cNvCxnSpPr/>
      </xdr:nvCxnSpPr>
      <xdr:spPr>
        <a:xfrm flipV="1">
          <a:off x="10475595" y="5315953"/>
          <a:ext cx="1270" cy="1272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77208</xdr:rowOff>
    </xdr:from>
    <xdr:ext cx="534377" cy="259045"/>
    <xdr:sp macro="" textlink="">
      <xdr:nvSpPr>
        <xdr:cNvPr id="287" name="補助費等最小値テキスト"/>
        <xdr:cNvSpPr txBox="1"/>
      </xdr:nvSpPr>
      <xdr:spPr>
        <a:xfrm>
          <a:off x="10528300" y="659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11,222</a:t>
          </a:r>
          <a:endParaRPr kumimoji="1" lang="ja-JP" altLang="en-US" sz="1000" b="1">
            <a:latin typeface="ＭＳ Ｐゴシック"/>
          </a:endParaRPr>
        </a:p>
      </xdr:txBody>
    </xdr:sp>
    <xdr:clientData/>
  </xdr:oneCellAnchor>
  <xdr:twoCellAnchor>
    <xdr:from>
      <xdr:col>15</xdr:col>
      <xdr:colOff>92075</xdr:colOff>
      <xdr:row>38</xdr:row>
      <xdr:rowOff>73381</xdr:rowOff>
    </xdr:from>
    <xdr:to>
      <xdr:col>15</xdr:col>
      <xdr:colOff>269875</xdr:colOff>
      <xdr:row>38</xdr:row>
      <xdr:rowOff>73381</xdr:rowOff>
    </xdr:to>
    <xdr:cxnSp macro="">
      <xdr:nvCxnSpPr>
        <xdr:cNvPr id="288" name="直線コネクタ 287"/>
        <xdr:cNvCxnSpPr/>
      </xdr:nvCxnSpPr>
      <xdr:spPr>
        <a:xfrm>
          <a:off x="10388600" y="65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119130</xdr:rowOff>
    </xdr:from>
    <xdr:ext cx="599010" cy="259045"/>
    <xdr:sp macro="" textlink="">
      <xdr:nvSpPr>
        <xdr:cNvPr id="289" name="補助費等最大値テキスト"/>
        <xdr:cNvSpPr txBox="1"/>
      </xdr:nvSpPr>
      <xdr:spPr>
        <a:xfrm>
          <a:off x="10528300" y="509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111,421</a:t>
          </a:r>
          <a:endParaRPr kumimoji="1" lang="ja-JP" altLang="en-US" sz="1000" b="1">
            <a:latin typeface="ＭＳ Ｐゴシック"/>
          </a:endParaRPr>
        </a:p>
      </xdr:txBody>
    </xdr:sp>
    <xdr:clientData/>
  </xdr:oneCellAnchor>
  <xdr:twoCellAnchor>
    <xdr:from>
      <xdr:col>15</xdr:col>
      <xdr:colOff>92075</xdr:colOff>
      <xdr:row>31</xdr:row>
      <xdr:rowOff>1003</xdr:rowOff>
    </xdr:from>
    <xdr:to>
      <xdr:col>15</xdr:col>
      <xdr:colOff>269875</xdr:colOff>
      <xdr:row>31</xdr:row>
      <xdr:rowOff>1003</xdr:rowOff>
    </xdr:to>
    <xdr:cxnSp macro="">
      <xdr:nvCxnSpPr>
        <xdr:cNvPr id="290" name="直線コネクタ 289"/>
        <xdr:cNvCxnSpPr/>
      </xdr:nvCxnSpPr>
      <xdr:spPr>
        <a:xfrm>
          <a:off x="10388600" y="531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4750</xdr:rowOff>
    </xdr:from>
    <xdr:to>
      <xdr:col>15</xdr:col>
      <xdr:colOff>180975</xdr:colOff>
      <xdr:row>38</xdr:row>
      <xdr:rowOff>11202</xdr:rowOff>
    </xdr:to>
    <xdr:cxnSp macro="">
      <xdr:nvCxnSpPr>
        <xdr:cNvPr id="291" name="直線コネクタ 290"/>
        <xdr:cNvCxnSpPr/>
      </xdr:nvCxnSpPr>
      <xdr:spPr>
        <a:xfrm flipV="1">
          <a:off x="9639300" y="6519850"/>
          <a:ext cx="838200" cy="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58488</xdr:rowOff>
    </xdr:from>
    <xdr:ext cx="534377" cy="259045"/>
    <xdr:sp macro="" textlink="">
      <xdr:nvSpPr>
        <xdr:cNvPr id="292" name="補助費等平均値テキスト"/>
        <xdr:cNvSpPr txBox="1"/>
      </xdr:nvSpPr>
      <xdr:spPr>
        <a:xfrm>
          <a:off x="10528300" y="6059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35611</xdr:rowOff>
    </xdr:from>
    <xdr:to>
      <xdr:col>15</xdr:col>
      <xdr:colOff>231775</xdr:colOff>
      <xdr:row>36</xdr:row>
      <xdr:rowOff>137211</xdr:rowOff>
    </xdr:to>
    <xdr:sp macro="" textlink="">
      <xdr:nvSpPr>
        <xdr:cNvPr id="293" name="フローチャート : 判断 292"/>
        <xdr:cNvSpPr/>
      </xdr:nvSpPr>
      <xdr:spPr>
        <a:xfrm>
          <a:off x="104267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11202</xdr:rowOff>
    </xdr:from>
    <xdr:to>
      <xdr:col>14</xdr:col>
      <xdr:colOff>28575</xdr:colOff>
      <xdr:row>38</xdr:row>
      <xdr:rowOff>34024</xdr:rowOff>
    </xdr:to>
    <xdr:cxnSp macro="">
      <xdr:nvCxnSpPr>
        <xdr:cNvPr id="294" name="直線コネクタ 293"/>
        <xdr:cNvCxnSpPr/>
      </xdr:nvCxnSpPr>
      <xdr:spPr>
        <a:xfrm flipV="1">
          <a:off x="8750300" y="6526302"/>
          <a:ext cx="889000" cy="2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124947</xdr:rowOff>
    </xdr:from>
    <xdr:ext cx="534377" cy="259045"/>
    <xdr:sp macro="" textlink="">
      <xdr:nvSpPr>
        <xdr:cNvPr id="296" name="テキスト ボックス 295"/>
        <xdr:cNvSpPr txBox="1"/>
      </xdr:nvSpPr>
      <xdr:spPr>
        <a:xfrm>
          <a:off x="9372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34024</xdr:rowOff>
    </xdr:from>
    <xdr:to>
      <xdr:col>12</xdr:col>
      <xdr:colOff>511175</xdr:colOff>
      <xdr:row>38</xdr:row>
      <xdr:rowOff>59563</xdr:rowOff>
    </xdr:to>
    <xdr:cxnSp macro="">
      <xdr:nvCxnSpPr>
        <xdr:cNvPr id="297" name="直線コネクタ 296"/>
        <xdr:cNvCxnSpPr/>
      </xdr:nvCxnSpPr>
      <xdr:spPr>
        <a:xfrm flipV="1">
          <a:off x="7861300" y="6549124"/>
          <a:ext cx="889000" cy="2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83024</xdr:rowOff>
    </xdr:from>
    <xdr:ext cx="534377" cy="259045"/>
    <xdr:sp macro="" textlink="">
      <xdr:nvSpPr>
        <xdr:cNvPr id="299" name="テキスト ボックス 298"/>
        <xdr:cNvSpPr txBox="1"/>
      </xdr:nvSpPr>
      <xdr:spPr>
        <a:xfrm>
          <a:off x="8483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50978</xdr:rowOff>
    </xdr:from>
    <xdr:to>
      <xdr:col>11</xdr:col>
      <xdr:colOff>307975</xdr:colOff>
      <xdr:row>38</xdr:row>
      <xdr:rowOff>59563</xdr:rowOff>
    </xdr:to>
    <xdr:cxnSp macro="">
      <xdr:nvCxnSpPr>
        <xdr:cNvPr id="300" name="直線コネクタ 299"/>
        <xdr:cNvCxnSpPr/>
      </xdr:nvCxnSpPr>
      <xdr:spPr>
        <a:xfrm>
          <a:off x="6972300" y="6566078"/>
          <a:ext cx="889000" cy="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121975</xdr:rowOff>
    </xdr:from>
    <xdr:ext cx="534377" cy="259045"/>
    <xdr:sp macro="" textlink="">
      <xdr:nvSpPr>
        <xdr:cNvPr id="302" name="テキスト ボックス 301"/>
        <xdr:cNvSpPr txBox="1"/>
      </xdr:nvSpPr>
      <xdr:spPr>
        <a:xfrm>
          <a:off x="7594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145203</xdr:rowOff>
    </xdr:from>
    <xdr:ext cx="534377" cy="259045"/>
    <xdr:sp macro="" textlink="">
      <xdr:nvSpPr>
        <xdr:cNvPr id="304" name="テキスト ボックス 303"/>
        <xdr:cNvSpPr txBox="1"/>
      </xdr:nvSpPr>
      <xdr:spPr>
        <a:xfrm>
          <a:off x="6705111" y="59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125400</xdr:rowOff>
    </xdr:from>
    <xdr:to>
      <xdr:col>15</xdr:col>
      <xdr:colOff>231775</xdr:colOff>
      <xdr:row>38</xdr:row>
      <xdr:rowOff>55550</xdr:rowOff>
    </xdr:to>
    <xdr:sp macro="" textlink="">
      <xdr:nvSpPr>
        <xdr:cNvPr id="310" name="円/楕円 309"/>
        <xdr:cNvSpPr/>
      </xdr:nvSpPr>
      <xdr:spPr>
        <a:xfrm>
          <a:off x="10426700" y="64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40327</xdr:rowOff>
    </xdr:from>
    <xdr:ext cx="534377" cy="259045"/>
    <xdr:sp macro="" textlink="">
      <xdr:nvSpPr>
        <xdr:cNvPr id="311" name="補助費等該当値テキスト"/>
        <xdr:cNvSpPr txBox="1"/>
      </xdr:nvSpPr>
      <xdr:spPr>
        <a:xfrm>
          <a:off x="10528300" y="638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16,626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131851</xdr:rowOff>
    </xdr:from>
    <xdr:to>
      <xdr:col>14</xdr:col>
      <xdr:colOff>79375</xdr:colOff>
      <xdr:row>38</xdr:row>
      <xdr:rowOff>62001</xdr:rowOff>
    </xdr:to>
    <xdr:sp macro="" textlink="">
      <xdr:nvSpPr>
        <xdr:cNvPr id="312" name="円/楕円 311"/>
        <xdr:cNvSpPr/>
      </xdr:nvSpPr>
      <xdr:spPr>
        <a:xfrm>
          <a:off x="9588500" y="647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53129</xdr:rowOff>
    </xdr:from>
    <xdr:ext cx="534377" cy="259045"/>
    <xdr:sp macro="" textlink="">
      <xdr:nvSpPr>
        <xdr:cNvPr id="313" name="テキスト ボックス 312"/>
        <xdr:cNvSpPr txBox="1"/>
      </xdr:nvSpPr>
      <xdr:spPr>
        <a:xfrm>
          <a:off x="9372111" y="656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154673</xdr:rowOff>
    </xdr:from>
    <xdr:to>
      <xdr:col>12</xdr:col>
      <xdr:colOff>561975</xdr:colOff>
      <xdr:row>38</xdr:row>
      <xdr:rowOff>84823</xdr:rowOff>
    </xdr:to>
    <xdr:sp macro="" textlink="">
      <xdr:nvSpPr>
        <xdr:cNvPr id="314" name="円/楕円 313"/>
        <xdr:cNvSpPr/>
      </xdr:nvSpPr>
      <xdr:spPr>
        <a:xfrm>
          <a:off x="8699500" y="649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75951</xdr:rowOff>
    </xdr:from>
    <xdr:ext cx="534377" cy="259045"/>
    <xdr:sp macro="" textlink="">
      <xdr:nvSpPr>
        <xdr:cNvPr id="315" name="テキスト ボックス 314"/>
        <xdr:cNvSpPr txBox="1"/>
      </xdr:nvSpPr>
      <xdr:spPr>
        <a:xfrm>
          <a:off x="8483111" y="659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8763</xdr:rowOff>
    </xdr:from>
    <xdr:to>
      <xdr:col>11</xdr:col>
      <xdr:colOff>358775</xdr:colOff>
      <xdr:row>38</xdr:row>
      <xdr:rowOff>110363</xdr:rowOff>
    </xdr:to>
    <xdr:sp macro="" textlink="">
      <xdr:nvSpPr>
        <xdr:cNvPr id="316" name="円/楕円 315"/>
        <xdr:cNvSpPr/>
      </xdr:nvSpPr>
      <xdr:spPr>
        <a:xfrm>
          <a:off x="7810500" y="652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101490</xdr:rowOff>
    </xdr:from>
    <xdr:ext cx="534377" cy="259045"/>
    <xdr:sp macro="" textlink="">
      <xdr:nvSpPr>
        <xdr:cNvPr id="317" name="テキスト ボックス 316"/>
        <xdr:cNvSpPr txBox="1"/>
      </xdr:nvSpPr>
      <xdr:spPr>
        <a:xfrm>
          <a:off x="7594111" y="661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178</xdr:rowOff>
    </xdr:from>
    <xdr:to>
      <xdr:col>10</xdr:col>
      <xdr:colOff>155575</xdr:colOff>
      <xdr:row>38</xdr:row>
      <xdr:rowOff>101778</xdr:rowOff>
    </xdr:to>
    <xdr:sp macro="" textlink="">
      <xdr:nvSpPr>
        <xdr:cNvPr id="318" name="円/楕円 317"/>
        <xdr:cNvSpPr/>
      </xdr:nvSpPr>
      <xdr:spPr>
        <a:xfrm>
          <a:off x="6921500" y="651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92905</xdr:rowOff>
    </xdr:from>
    <xdr:ext cx="534377" cy="259045"/>
    <xdr:sp macro="" textlink="">
      <xdr:nvSpPr>
        <xdr:cNvPr id="319" name="テキスト ボックス 318"/>
        <xdr:cNvSpPr txBox="1"/>
      </xdr:nvSpPr>
      <xdr:spPr>
        <a:xfrm>
          <a:off x="6705111" y="660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94631</xdr:rowOff>
    </xdr:from>
    <xdr:to>
      <xdr:col>15</xdr:col>
      <xdr:colOff>180340</xdr:colOff>
      <xdr:row>58</xdr:row>
      <xdr:rowOff>160003</xdr:rowOff>
    </xdr:to>
    <xdr:cxnSp macro="">
      <xdr:nvCxnSpPr>
        <xdr:cNvPr id="343" name="直線コネクタ 342"/>
        <xdr:cNvCxnSpPr/>
      </xdr:nvCxnSpPr>
      <xdr:spPr>
        <a:xfrm flipV="1">
          <a:off x="10475595" y="8838581"/>
          <a:ext cx="1270" cy="1265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163830</xdr:rowOff>
    </xdr:from>
    <xdr:ext cx="534377" cy="259045"/>
    <xdr:sp macro="" textlink="">
      <xdr:nvSpPr>
        <xdr:cNvPr id="344" name="普通建設事業費最小値テキスト"/>
        <xdr:cNvSpPr txBox="1"/>
      </xdr:nvSpPr>
      <xdr:spPr>
        <a:xfrm>
          <a:off x="10528300" y="1010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14,671</a:t>
          </a:r>
          <a:endParaRPr kumimoji="1" lang="ja-JP" altLang="en-US" sz="1000" b="1">
            <a:latin typeface="ＭＳ Ｐゴシック"/>
          </a:endParaRPr>
        </a:p>
      </xdr:txBody>
    </xdr:sp>
    <xdr:clientData/>
  </xdr:oneCellAnchor>
  <xdr:twoCellAnchor>
    <xdr:from>
      <xdr:col>15</xdr:col>
      <xdr:colOff>92075</xdr:colOff>
      <xdr:row>58</xdr:row>
      <xdr:rowOff>160003</xdr:rowOff>
    </xdr:from>
    <xdr:to>
      <xdr:col>15</xdr:col>
      <xdr:colOff>269875</xdr:colOff>
      <xdr:row>58</xdr:row>
      <xdr:rowOff>160003</xdr:rowOff>
    </xdr:to>
    <xdr:cxnSp macro="">
      <xdr:nvCxnSpPr>
        <xdr:cNvPr id="345" name="直線コネクタ 344"/>
        <xdr:cNvCxnSpPr/>
      </xdr:nvCxnSpPr>
      <xdr:spPr>
        <a:xfrm>
          <a:off x="10388600" y="1010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41308</xdr:rowOff>
    </xdr:from>
    <xdr:ext cx="599010" cy="259045"/>
    <xdr:sp macro="" textlink="">
      <xdr:nvSpPr>
        <xdr:cNvPr id="346" name="普通建設事業費最大値テキスト"/>
        <xdr:cNvSpPr txBox="1"/>
      </xdr:nvSpPr>
      <xdr:spPr>
        <a:xfrm>
          <a:off x="10528300" y="861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346,829</a:t>
          </a:r>
          <a:endParaRPr kumimoji="1" lang="ja-JP" altLang="en-US" sz="1000" b="1">
            <a:latin typeface="ＭＳ Ｐゴシック"/>
          </a:endParaRPr>
        </a:p>
      </xdr:txBody>
    </xdr:sp>
    <xdr:clientData/>
  </xdr:oneCellAnchor>
  <xdr:twoCellAnchor>
    <xdr:from>
      <xdr:col>15</xdr:col>
      <xdr:colOff>92075</xdr:colOff>
      <xdr:row>51</xdr:row>
      <xdr:rowOff>94631</xdr:rowOff>
    </xdr:from>
    <xdr:to>
      <xdr:col>15</xdr:col>
      <xdr:colOff>269875</xdr:colOff>
      <xdr:row>51</xdr:row>
      <xdr:rowOff>94631</xdr:rowOff>
    </xdr:to>
    <xdr:cxnSp macro="">
      <xdr:nvCxnSpPr>
        <xdr:cNvPr id="347" name="直線コネクタ 346"/>
        <xdr:cNvCxnSpPr/>
      </xdr:nvCxnSpPr>
      <xdr:spPr>
        <a:xfrm>
          <a:off x="10388600" y="883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81080</xdr:rowOff>
    </xdr:from>
    <xdr:to>
      <xdr:col>15</xdr:col>
      <xdr:colOff>180975</xdr:colOff>
      <xdr:row>57</xdr:row>
      <xdr:rowOff>142184</xdr:rowOff>
    </xdr:to>
    <xdr:cxnSp macro="">
      <xdr:nvCxnSpPr>
        <xdr:cNvPr id="348" name="直線コネクタ 347"/>
        <xdr:cNvCxnSpPr/>
      </xdr:nvCxnSpPr>
      <xdr:spPr>
        <a:xfrm flipV="1">
          <a:off x="9639300" y="9682280"/>
          <a:ext cx="838200" cy="23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134848</xdr:rowOff>
    </xdr:from>
    <xdr:ext cx="534377" cy="259045"/>
    <xdr:sp macro="" textlink="">
      <xdr:nvSpPr>
        <xdr:cNvPr id="349" name="普通建設事業費平均値テキスト"/>
        <xdr:cNvSpPr txBox="1"/>
      </xdr:nvSpPr>
      <xdr:spPr>
        <a:xfrm>
          <a:off x="10528300" y="990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156421</xdr:rowOff>
    </xdr:from>
    <xdr:to>
      <xdr:col>15</xdr:col>
      <xdr:colOff>231775</xdr:colOff>
      <xdr:row>58</xdr:row>
      <xdr:rowOff>86571</xdr:rowOff>
    </xdr:to>
    <xdr:sp macro="" textlink="">
      <xdr:nvSpPr>
        <xdr:cNvPr id="350" name="フローチャート : 判断 349"/>
        <xdr:cNvSpPr/>
      </xdr:nvSpPr>
      <xdr:spPr>
        <a:xfrm>
          <a:off x="104267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160868</xdr:rowOff>
    </xdr:from>
    <xdr:to>
      <xdr:col>14</xdr:col>
      <xdr:colOff>28575</xdr:colOff>
      <xdr:row>57</xdr:row>
      <xdr:rowOff>142184</xdr:rowOff>
    </xdr:to>
    <xdr:cxnSp macro="">
      <xdr:nvCxnSpPr>
        <xdr:cNvPr id="351" name="直線コネクタ 350"/>
        <xdr:cNvCxnSpPr/>
      </xdr:nvCxnSpPr>
      <xdr:spPr>
        <a:xfrm>
          <a:off x="8750300" y="9762068"/>
          <a:ext cx="889000" cy="15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84118</xdr:rowOff>
    </xdr:from>
    <xdr:to>
      <xdr:col>14</xdr:col>
      <xdr:colOff>79375</xdr:colOff>
      <xdr:row>58</xdr:row>
      <xdr:rowOff>14268</xdr:rowOff>
    </xdr:to>
    <xdr:sp macro="" textlink="">
      <xdr:nvSpPr>
        <xdr:cNvPr id="352" name="フローチャート : 判断 351"/>
        <xdr:cNvSpPr/>
      </xdr:nvSpPr>
      <xdr:spPr>
        <a:xfrm>
          <a:off x="9588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30795</xdr:rowOff>
    </xdr:from>
    <xdr:ext cx="534377" cy="259045"/>
    <xdr:sp macro="" textlink="">
      <xdr:nvSpPr>
        <xdr:cNvPr id="353" name="テキスト ボックス 352"/>
        <xdr:cNvSpPr txBox="1"/>
      </xdr:nvSpPr>
      <xdr:spPr>
        <a:xfrm>
          <a:off x="9372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160868</xdr:rowOff>
    </xdr:from>
    <xdr:to>
      <xdr:col>12</xdr:col>
      <xdr:colOff>511175</xdr:colOff>
      <xdr:row>58</xdr:row>
      <xdr:rowOff>127260</xdr:rowOff>
    </xdr:to>
    <xdr:cxnSp macro="">
      <xdr:nvCxnSpPr>
        <xdr:cNvPr id="354" name="直線コネクタ 353"/>
        <xdr:cNvCxnSpPr/>
      </xdr:nvCxnSpPr>
      <xdr:spPr>
        <a:xfrm flipV="1">
          <a:off x="7861300" y="9762068"/>
          <a:ext cx="889000" cy="30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92877</xdr:rowOff>
    </xdr:from>
    <xdr:to>
      <xdr:col>12</xdr:col>
      <xdr:colOff>561975</xdr:colOff>
      <xdr:row>58</xdr:row>
      <xdr:rowOff>23027</xdr:rowOff>
    </xdr:to>
    <xdr:sp macro="" textlink="">
      <xdr:nvSpPr>
        <xdr:cNvPr id="355" name="フローチャート : 判断 354"/>
        <xdr:cNvSpPr/>
      </xdr:nvSpPr>
      <xdr:spPr>
        <a:xfrm>
          <a:off x="8699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14154</xdr:rowOff>
    </xdr:from>
    <xdr:ext cx="534377" cy="259045"/>
    <xdr:sp macro="" textlink="">
      <xdr:nvSpPr>
        <xdr:cNvPr id="356" name="テキスト ボックス 355"/>
        <xdr:cNvSpPr txBox="1"/>
      </xdr:nvSpPr>
      <xdr:spPr>
        <a:xfrm>
          <a:off x="8483111" y="995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127260</xdr:rowOff>
    </xdr:from>
    <xdr:to>
      <xdr:col>11</xdr:col>
      <xdr:colOff>307975</xdr:colOff>
      <xdr:row>58</xdr:row>
      <xdr:rowOff>127805</xdr:rowOff>
    </xdr:to>
    <xdr:cxnSp macro="">
      <xdr:nvCxnSpPr>
        <xdr:cNvPr id="357" name="直線コネクタ 356"/>
        <xdr:cNvCxnSpPr/>
      </xdr:nvCxnSpPr>
      <xdr:spPr>
        <a:xfrm flipV="1">
          <a:off x="6972300" y="10071360"/>
          <a:ext cx="8890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142697</xdr:rowOff>
    </xdr:from>
    <xdr:to>
      <xdr:col>11</xdr:col>
      <xdr:colOff>358775</xdr:colOff>
      <xdr:row>58</xdr:row>
      <xdr:rowOff>72847</xdr:rowOff>
    </xdr:to>
    <xdr:sp macro="" textlink="">
      <xdr:nvSpPr>
        <xdr:cNvPr id="358" name="フローチャート : 判断 357"/>
        <xdr:cNvSpPr/>
      </xdr:nvSpPr>
      <xdr:spPr>
        <a:xfrm>
          <a:off x="7810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89374</xdr:rowOff>
    </xdr:from>
    <xdr:ext cx="534377" cy="259045"/>
    <xdr:sp macro="" textlink="">
      <xdr:nvSpPr>
        <xdr:cNvPr id="359" name="テキスト ボックス 358"/>
        <xdr:cNvSpPr txBox="1"/>
      </xdr:nvSpPr>
      <xdr:spPr>
        <a:xfrm>
          <a:off x="7594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155312</xdr:rowOff>
    </xdr:from>
    <xdr:to>
      <xdr:col>10</xdr:col>
      <xdr:colOff>155575</xdr:colOff>
      <xdr:row>58</xdr:row>
      <xdr:rowOff>85462</xdr:rowOff>
    </xdr:to>
    <xdr:sp macro="" textlink="">
      <xdr:nvSpPr>
        <xdr:cNvPr id="360" name="フローチャート : 判断 359"/>
        <xdr:cNvSpPr/>
      </xdr:nvSpPr>
      <xdr:spPr>
        <a:xfrm>
          <a:off x="6921500" y="992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101989</xdr:rowOff>
    </xdr:from>
    <xdr:ext cx="534377" cy="259045"/>
    <xdr:sp macro="" textlink="">
      <xdr:nvSpPr>
        <xdr:cNvPr id="361" name="テキスト ボックス 360"/>
        <xdr:cNvSpPr txBox="1"/>
      </xdr:nvSpPr>
      <xdr:spPr>
        <a:xfrm>
          <a:off x="6705111" y="970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30280</xdr:rowOff>
    </xdr:from>
    <xdr:to>
      <xdr:col>15</xdr:col>
      <xdr:colOff>231775</xdr:colOff>
      <xdr:row>56</xdr:row>
      <xdr:rowOff>131880</xdr:rowOff>
    </xdr:to>
    <xdr:sp macro="" textlink="">
      <xdr:nvSpPr>
        <xdr:cNvPr id="367" name="円/楕円 366"/>
        <xdr:cNvSpPr/>
      </xdr:nvSpPr>
      <xdr:spPr>
        <a:xfrm>
          <a:off x="10426700" y="963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53157</xdr:rowOff>
    </xdr:from>
    <xdr:ext cx="599010" cy="259045"/>
    <xdr:sp macro="" textlink="">
      <xdr:nvSpPr>
        <xdr:cNvPr id="368" name="普通建設事業費該当値テキスト"/>
        <xdr:cNvSpPr txBox="1"/>
      </xdr:nvSpPr>
      <xdr:spPr>
        <a:xfrm>
          <a:off x="10528300" y="9482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125,386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91384</xdr:rowOff>
    </xdr:from>
    <xdr:to>
      <xdr:col>14</xdr:col>
      <xdr:colOff>79375</xdr:colOff>
      <xdr:row>58</xdr:row>
      <xdr:rowOff>21534</xdr:rowOff>
    </xdr:to>
    <xdr:sp macro="" textlink="">
      <xdr:nvSpPr>
        <xdr:cNvPr id="369" name="円/楕円 368"/>
        <xdr:cNvSpPr/>
      </xdr:nvSpPr>
      <xdr:spPr>
        <a:xfrm>
          <a:off x="9588500" y="986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12661</xdr:rowOff>
    </xdr:from>
    <xdr:ext cx="534377" cy="259045"/>
    <xdr:sp macro="" textlink="">
      <xdr:nvSpPr>
        <xdr:cNvPr id="370" name="テキスト ボックス 369"/>
        <xdr:cNvSpPr txBox="1"/>
      </xdr:nvSpPr>
      <xdr:spPr>
        <a:xfrm>
          <a:off x="9372111" y="99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64,348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110068</xdr:rowOff>
    </xdr:from>
    <xdr:to>
      <xdr:col>12</xdr:col>
      <xdr:colOff>561975</xdr:colOff>
      <xdr:row>57</xdr:row>
      <xdr:rowOff>40218</xdr:rowOff>
    </xdr:to>
    <xdr:sp macro="" textlink="">
      <xdr:nvSpPr>
        <xdr:cNvPr id="371" name="円/楕円 370"/>
        <xdr:cNvSpPr/>
      </xdr:nvSpPr>
      <xdr:spPr>
        <a:xfrm>
          <a:off x="8699500" y="971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56745</xdr:rowOff>
    </xdr:from>
    <xdr:ext cx="599010" cy="259045"/>
    <xdr:sp macro="" textlink="">
      <xdr:nvSpPr>
        <xdr:cNvPr id="372" name="テキスト ボックス 371"/>
        <xdr:cNvSpPr txBox="1"/>
      </xdr:nvSpPr>
      <xdr:spPr>
        <a:xfrm>
          <a:off x="8450794" y="9486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104,444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76460</xdr:rowOff>
    </xdr:from>
    <xdr:to>
      <xdr:col>11</xdr:col>
      <xdr:colOff>358775</xdr:colOff>
      <xdr:row>59</xdr:row>
      <xdr:rowOff>6610</xdr:rowOff>
    </xdr:to>
    <xdr:sp macro="" textlink="">
      <xdr:nvSpPr>
        <xdr:cNvPr id="373" name="円/楕円 372"/>
        <xdr:cNvSpPr/>
      </xdr:nvSpPr>
      <xdr:spPr>
        <a:xfrm>
          <a:off x="7810500" y="10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169187</xdr:rowOff>
    </xdr:from>
    <xdr:ext cx="534377" cy="259045"/>
    <xdr:sp macro="" textlink="">
      <xdr:nvSpPr>
        <xdr:cNvPr id="374" name="テキスト ボックス 373"/>
        <xdr:cNvSpPr txBox="1"/>
      </xdr:nvSpPr>
      <xdr:spPr>
        <a:xfrm>
          <a:off x="7594111" y="1011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23,265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77005</xdr:rowOff>
    </xdr:from>
    <xdr:to>
      <xdr:col>10</xdr:col>
      <xdr:colOff>155575</xdr:colOff>
      <xdr:row>59</xdr:row>
      <xdr:rowOff>7155</xdr:rowOff>
    </xdr:to>
    <xdr:sp macro="" textlink="">
      <xdr:nvSpPr>
        <xdr:cNvPr id="375" name="円/楕円 374"/>
        <xdr:cNvSpPr/>
      </xdr:nvSpPr>
      <xdr:spPr>
        <a:xfrm>
          <a:off x="6921500" y="1002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169732</xdr:rowOff>
    </xdr:from>
    <xdr:ext cx="534377" cy="259045"/>
    <xdr:sp macro="" textlink="">
      <xdr:nvSpPr>
        <xdr:cNvPr id="376" name="テキスト ボックス 375"/>
        <xdr:cNvSpPr txBox="1"/>
      </xdr:nvSpPr>
      <xdr:spPr>
        <a:xfrm>
          <a:off x="6705111" y="1011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23,122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7" name="直線コネクタ 386"/>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8" name="テキスト ボックス 387"/>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1" name="直線コネクタ 390"/>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2" name="テキスト ボックス 391"/>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147307</xdr:rowOff>
    </xdr:from>
    <xdr:to>
      <xdr:col>15</xdr:col>
      <xdr:colOff>180340</xdr:colOff>
      <xdr:row>78</xdr:row>
      <xdr:rowOff>25400</xdr:rowOff>
    </xdr:to>
    <xdr:cxnSp macro="">
      <xdr:nvCxnSpPr>
        <xdr:cNvPr id="396" name="直線コネクタ 395"/>
        <xdr:cNvCxnSpPr/>
      </xdr:nvCxnSpPr>
      <xdr:spPr>
        <a:xfrm flipV="1">
          <a:off x="10475595" y="12148807"/>
          <a:ext cx="1270" cy="124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7"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8" name="直線コネクタ 397"/>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93984</xdr:rowOff>
    </xdr:from>
    <xdr:ext cx="599010" cy="259045"/>
    <xdr:sp macro="" textlink="">
      <xdr:nvSpPr>
        <xdr:cNvPr id="399" name="普通建設事業費 （ うち新規整備　）最大値テキスト"/>
        <xdr:cNvSpPr txBox="1"/>
      </xdr:nvSpPr>
      <xdr:spPr>
        <a:xfrm>
          <a:off x="10528300" y="1192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218,669</a:t>
          </a:r>
          <a:endParaRPr kumimoji="1" lang="ja-JP" altLang="en-US" sz="1000" b="1">
            <a:latin typeface="ＭＳ Ｐゴシック"/>
          </a:endParaRPr>
        </a:p>
      </xdr:txBody>
    </xdr:sp>
    <xdr:clientData/>
  </xdr:oneCellAnchor>
  <xdr:twoCellAnchor>
    <xdr:from>
      <xdr:col>15</xdr:col>
      <xdr:colOff>92075</xdr:colOff>
      <xdr:row>70</xdr:row>
      <xdr:rowOff>147307</xdr:rowOff>
    </xdr:from>
    <xdr:to>
      <xdr:col>15</xdr:col>
      <xdr:colOff>269875</xdr:colOff>
      <xdr:row>70</xdr:row>
      <xdr:rowOff>147307</xdr:rowOff>
    </xdr:to>
    <xdr:cxnSp macro="">
      <xdr:nvCxnSpPr>
        <xdr:cNvPr id="400" name="直線コネクタ 399"/>
        <xdr:cNvCxnSpPr/>
      </xdr:nvCxnSpPr>
      <xdr:spPr>
        <a:xfrm>
          <a:off x="10388600" y="1214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87094</xdr:rowOff>
    </xdr:from>
    <xdr:to>
      <xdr:col>15</xdr:col>
      <xdr:colOff>180975</xdr:colOff>
      <xdr:row>77</xdr:row>
      <xdr:rowOff>161737</xdr:rowOff>
    </xdr:to>
    <xdr:cxnSp macro="">
      <xdr:nvCxnSpPr>
        <xdr:cNvPr id="401" name="直線コネクタ 400"/>
        <xdr:cNvCxnSpPr/>
      </xdr:nvCxnSpPr>
      <xdr:spPr>
        <a:xfrm flipV="1">
          <a:off x="9639300" y="13288744"/>
          <a:ext cx="838200" cy="7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56559</xdr:rowOff>
    </xdr:from>
    <xdr:ext cx="534377" cy="259045"/>
    <xdr:sp macro="" textlink="">
      <xdr:nvSpPr>
        <xdr:cNvPr id="402" name="普通建設事業費 （ うち新規整備　）平均値テキスト"/>
        <xdr:cNvSpPr txBox="1"/>
      </xdr:nvSpPr>
      <xdr:spPr>
        <a:xfrm>
          <a:off x="10528300" y="13086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33682</xdr:rowOff>
    </xdr:from>
    <xdr:to>
      <xdr:col>15</xdr:col>
      <xdr:colOff>231775</xdr:colOff>
      <xdr:row>77</xdr:row>
      <xdr:rowOff>135282</xdr:rowOff>
    </xdr:to>
    <xdr:sp macro="" textlink="">
      <xdr:nvSpPr>
        <xdr:cNvPr id="403" name="フローチャート : 判断 402"/>
        <xdr:cNvSpPr/>
      </xdr:nvSpPr>
      <xdr:spPr>
        <a:xfrm>
          <a:off x="104267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157308</xdr:rowOff>
    </xdr:from>
    <xdr:to>
      <xdr:col>14</xdr:col>
      <xdr:colOff>79375</xdr:colOff>
      <xdr:row>77</xdr:row>
      <xdr:rowOff>87458</xdr:rowOff>
    </xdr:to>
    <xdr:sp macro="" textlink="">
      <xdr:nvSpPr>
        <xdr:cNvPr id="404" name="フローチャート : 判断 403"/>
        <xdr:cNvSpPr/>
      </xdr:nvSpPr>
      <xdr:spPr>
        <a:xfrm>
          <a:off x="9588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103985</xdr:rowOff>
    </xdr:from>
    <xdr:ext cx="534377" cy="259045"/>
    <xdr:sp macro="" textlink="">
      <xdr:nvSpPr>
        <xdr:cNvPr id="405" name="テキスト ボックス 404"/>
        <xdr:cNvSpPr txBox="1"/>
      </xdr:nvSpPr>
      <xdr:spPr>
        <a:xfrm>
          <a:off x="9372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36294</xdr:rowOff>
    </xdr:from>
    <xdr:to>
      <xdr:col>15</xdr:col>
      <xdr:colOff>231775</xdr:colOff>
      <xdr:row>77</xdr:row>
      <xdr:rowOff>137894</xdr:rowOff>
    </xdr:to>
    <xdr:sp macro="" textlink="">
      <xdr:nvSpPr>
        <xdr:cNvPr id="411" name="円/楕円 410"/>
        <xdr:cNvSpPr/>
      </xdr:nvSpPr>
      <xdr:spPr>
        <a:xfrm>
          <a:off x="10426700" y="1323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12109</xdr:rowOff>
    </xdr:from>
    <xdr:ext cx="534377" cy="259045"/>
    <xdr:sp macro="" textlink="">
      <xdr:nvSpPr>
        <xdr:cNvPr id="412" name="普通建設事業費 （ うち新規整備　）該当値テキスト"/>
        <xdr:cNvSpPr txBox="1"/>
      </xdr:nvSpPr>
      <xdr:spPr>
        <a:xfrm>
          <a:off x="10528300" y="1321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19,205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110937</xdr:rowOff>
    </xdr:from>
    <xdr:to>
      <xdr:col>14</xdr:col>
      <xdr:colOff>79375</xdr:colOff>
      <xdr:row>78</xdr:row>
      <xdr:rowOff>41087</xdr:rowOff>
    </xdr:to>
    <xdr:sp macro="" textlink="">
      <xdr:nvSpPr>
        <xdr:cNvPr id="413" name="円/楕円 412"/>
        <xdr:cNvSpPr/>
      </xdr:nvSpPr>
      <xdr:spPr>
        <a:xfrm>
          <a:off x="9588500" y="1331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32214</xdr:rowOff>
    </xdr:from>
    <xdr:ext cx="469744" cy="259045"/>
    <xdr:sp macro="" textlink="">
      <xdr:nvSpPr>
        <xdr:cNvPr id="414" name="テキスト ボックス 413"/>
        <xdr:cNvSpPr txBox="1"/>
      </xdr:nvSpPr>
      <xdr:spPr>
        <a:xfrm>
          <a:off x="9404427" y="13405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5" name="直線コネクタ 42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6" name="テキスト ボックス 42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7" name="直線コネクタ 42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8" name="テキスト ボックス 42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9" name="直線コネクタ 42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0" name="テキスト ボックス 42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1" name="直線コネクタ 43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2" name="テキスト ボックス 43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3" name="直線コネクタ 43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4" name="テキスト ボックス 43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5" name="直線コネクタ 43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6" name="テキスト ボックス 43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161548</xdr:rowOff>
    </xdr:from>
    <xdr:to>
      <xdr:col>15</xdr:col>
      <xdr:colOff>180340</xdr:colOff>
      <xdr:row>99</xdr:row>
      <xdr:rowOff>57992</xdr:rowOff>
    </xdr:to>
    <xdr:cxnSp macro="">
      <xdr:nvCxnSpPr>
        <xdr:cNvPr id="440" name="直線コネクタ 439"/>
        <xdr:cNvCxnSpPr/>
      </xdr:nvCxnSpPr>
      <xdr:spPr>
        <a:xfrm flipV="1">
          <a:off x="10475595" y="15420598"/>
          <a:ext cx="1270" cy="1610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61819</xdr:rowOff>
    </xdr:from>
    <xdr:ext cx="469744" cy="259045"/>
    <xdr:sp macro="" textlink="">
      <xdr:nvSpPr>
        <xdr:cNvPr id="441" name="普通建設事業費 （ うち更新整備　）最小値テキスト"/>
        <xdr:cNvSpPr txBox="1"/>
      </xdr:nvSpPr>
      <xdr:spPr>
        <a:xfrm>
          <a:off x="10528300" y="1703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a:t>
          </a:r>
          <a:endParaRPr kumimoji="1" lang="ja-JP" altLang="en-US" sz="1000" b="1">
            <a:latin typeface="ＭＳ Ｐゴシック"/>
          </a:endParaRPr>
        </a:p>
      </xdr:txBody>
    </xdr:sp>
    <xdr:clientData/>
  </xdr:oneCellAnchor>
  <xdr:twoCellAnchor>
    <xdr:from>
      <xdr:col>15</xdr:col>
      <xdr:colOff>92075</xdr:colOff>
      <xdr:row>99</xdr:row>
      <xdr:rowOff>57992</xdr:rowOff>
    </xdr:from>
    <xdr:to>
      <xdr:col>15</xdr:col>
      <xdr:colOff>269875</xdr:colOff>
      <xdr:row>99</xdr:row>
      <xdr:rowOff>57992</xdr:rowOff>
    </xdr:to>
    <xdr:cxnSp macro="">
      <xdr:nvCxnSpPr>
        <xdr:cNvPr id="442" name="直線コネクタ 441"/>
        <xdr:cNvCxnSpPr/>
      </xdr:nvCxnSpPr>
      <xdr:spPr>
        <a:xfrm>
          <a:off x="10388600" y="17031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108225</xdr:rowOff>
    </xdr:from>
    <xdr:ext cx="534377" cy="259045"/>
    <xdr:sp macro="" textlink="">
      <xdr:nvSpPr>
        <xdr:cNvPr id="443" name="普通建設事業費 （ うち更新整備　）最大値テキスト"/>
        <xdr:cNvSpPr txBox="1"/>
      </xdr:nvSpPr>
      <xdr:spPr>
        <a:xfrm>
          <a:off x="10528300" y="15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50,581</a:t>
          </a:r>
          <a:endParaRPr kumimoji="1" lang="ja-JP" altLang="en-US" sz="1000" b="1">
            <a:latin typeface="ＭＳ Ｐゴシック"/>
          </a:endParaRPr>
        </a:p>
      </xdr:txBody>
    </xdr:sp>
    <xdr:clientData/>
  </xdr:oneCellAnchor>
  <xdr:twoCellAnchor>
    <xdr:from>
      <xdr:col>15</xdr:col>
      <xdr:colOff>92075</xdr:colOff>
      <xdr:row>89</xdr:row>
      <xdr:rowOff>161548</xdr:rowOff>
    </xdr:from>
    <xdr:to>
      <xdr:col>15</xdr:col>
      <xdr:colOff>269875</xdr:colOff>
      <xdr:row>89</xdr:row>
      <xdr:rowOff>161548</xdr:rowOff>
    </xdr:to>
    <xdr:cxnSp macro="">
      <xdr:nvCxnSpPr>
        <xdr:cNvPr id="444" name="直線コネクタ 443"/>
        <xdr:cNvCxnSpPr/>
      </xdr:nvCxnSpPr>
      <xdr:spPr>
        <a:xfrm>
          <a:off x="10388600" y="1542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168797</xdr:rowOff>
    </xdr:from>
    <xdr:to>
      <xdr:col>15</xdr:col>
      <xdr:colOff>180975</xdr:colOff>
      <xdr:row>93</xdr:row>
      <xdr:rowOff>38235</xdr:rowOff>
    </xdr:to>
    <xdr:cxnSp macro="">
      <xdr:nvCxnSpPr>
        <xdr:cNvPr id="445" name="直線コネクタ 444"/>
        <xdr:cNvCxnSpPr/>
      </xdr:nvCxnSpPr>
      <xdr:spPr>
        <a:xfrm flipV="1">
          <a:off x="9639300" y="15599297"/>
          <a:ext cx="838200" cy="38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138127</xdr:rowOff>
    </xdr:from>
    <xdr:ext cx="534377" cy="259045"/>
    <xdr:sp macro="" textlink="">
      <xdr:nvSpPr>
        <xdr:cNvPr id="446" name="普通建設事業費 （ うち更新整備　）平均値テキスト"/>
        <xdr:cNvSpPr txBox="1"/>
      </xdr:nvSpPr>
      <xdr:spPr>
        <a:xfrm>
          <a:off x="10528300" y="16425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159700</xdr:rowOff>
    </xdr:from>
    <xdr:to>
      <xdr:col>15</xdr:col>
      <xdr:colOff>231775</xdr:colOff>
      <xdr:row>96</xdr:row>
      <xdr:rowOff>89850</xdr:rowOff>
    </xdr:to>
    <xdr:sp macro="" textlink="">
      <xdr:nvSpPr>
        <xdr:cNvPr id="447" name="フローチャート : 判断 446"/>
        <xdr:cNvSpPr/>
      </xdr:nvSpPr>
      <xdr:spPr>
        <a:xfrm>
          <a:off x="10426700" y="164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63297</xdr:rowOff>
    </xdr:from>
    <xdr:to>
      <xdr:col>14</xdr:col>
      <xdr:colOff>79375</xdr:colOff>
      <xdr:row>94</xdr:row>
      <xdr:rowOff>164897</xdr:rowOff>
    </xdr:to>
    <xdr:sp macro="" textlink="">
      <xdr:nvSpPr>
        <xdr:cNvPr id="448" name="フローチャート : 判断 447"/>
        <xdr:cNvSpPr/>
      </xdr:nvSpPr>
      <xdr:spPr>
        <a:xfrm>
          <a:off x="9588500" y="1617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156024</xdr:rowOff>
    </xdr:from>
    <xdr:ext cx="534377" cy="259045"/>
    <xdr:sp macro="" textlink="">
      <xdr:nvSpPr>
        <xdr:cNvPr id="449" name="テキスト ボックス 448"/>
        <xdr:cNvSpPr txBox="1"/>
      </xdr:nvSpPr>
      <xdr:spPr>
        <a:xfrm>
          <a:off x="9372111" y="1627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90</xdr:row>
      <xdr:rowOff>117997</xdr:rowOff>
    </xdr:from>
    <xdr:to>
      <xdr:col>15</xdr:col>
      <xdr:colOff>231775</xdr:colOff>
      <xdr:row>91</xdr:row>
      <xdr:rowOff>48147</xdr:rowOff>
    </xdr:to>
    <xdr:sp macro="" textlink="">
      <xdr:nvSpPr>
        <xdr:cNvPr id="455" name="円/楕円 454"/>
        <xdr:cNvSpPr/>
      </xdr:nvSpPr>
      <xdr:spPr>
        <a:xfrm>
          <a:off x="10426700" y="1554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89</xdr:row>
      <xdr:rowOff>140874</xdr:rowOff>
    </xdr:from>
    <xdr:ext cx="534377" cy="259045"/>
    <xdr:sp macro="" textlink="">
      <xdr:nvSpPr>
        <xdr:cNvPr id="456" name="普通建設事業費 （ うち更新整備　）該当値テキスト"/>
        <xdr:cNvSpPr txBox="1"/>
      </xdr:nvSpPr>
      <xdr:spPr>
        <a:xfrm>
          <a:off x="10528300" y="1539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45,109</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158885</xdr:rowOff>
    </xdr:from>
    <xdr:to>
      <xdr:col>14</xdr:col>
      <xdr:colOff>79375</xdr:colOff>
      <xdr:row>93</xdr:row>
      <xdr:rowOff>89035</xdr:rowOff>
    </xdr:to>
    <xdr:sp macro="" textlink="">
      <xdr:nvSpPr>
        <xdr:cNvPr id="457" name="円/楕円 456"/>
        <xdr:cNvSpPr/>
      </xdr:nvSpPr>
      <xdr:spPr>
        <a:xfrm>
          <a:off x="9588500" y="1593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91</xdr:row>
      <xdr:rowOff>105562</xdr:rowOff>
    </xdr:from>
    <xdr:ext cx="534377" cy="259045"/>
    <xdr:sp macro="" textlink="">
      <xdr:nvSpPr>
        <xdr:cNvPr id="458" name="テキスト ボックス 457"/>
        <xdr:cNvSpPr txBox="1"/>
      </xdr:nvSpPr>
      <xdr:spPr>
        <a:xfrm>
          <a:off x="9372111" y="1570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33,357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9" name="直線コネクタ 46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0" name="テキスト ボックス 46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1" name="直線コネクタ 47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2" name="テキスト ボックス 47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4" name="テキスト ボックス 473"/>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5" name="直線コネクタ 47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76" name="テキスト ボックス 475"/>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7" name="直線コネクタ 47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8" name="テキスト ボックス 47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142494</xdr:rowOff>
    </xdr:from>
    <xdr:to>
      <xdr:col>23</xdr:col>
      <xdr:colOff>516889</xdr:colOff>
      <xdr:row>39</xdr:row>
      <xdr:rowOff>44450</xdr:rowOff>
    </xdr:to>
    <xdr:cxnSp macro="">
      <xdr:nvCxnSpPr>
        <xdr:cNvPr id="482" name="直線コネクタ 481"/>
        <xdr:cNvCxnSpPr/>
      </xdr:nvCxnSpPr>
      <xdr:spPr>
        <a:xfrm flipV="1">
          <a:off x="16317595" y="5285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4" name="直線コネクタ 48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89171</xdr:rowOff>
    </xdr:from>
    <xdr:ext cx="534377" cy="259045"/>
    <xdr:sp macro="" textlink="">
      <xdr:nvSpPr>
        <xdr:cNvPr id="485" name="災害復旧事業費最大値テキスト"/>
        <xdr:cNvSpPr txBox="1"/>
      </xdr:nvSpPr>
      <xdr:spPr>
        <a:xfrm>
          <a:off x="16370300" y="506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30</xdr:row>
      <xdr:rowOff>142494</xdr:rowOff>
    </xdr:from>
    <xdr:to>
      <xdr:col>23</xdr:col>
      <xdr:colOff>606425</xdr:colOff>
      <xdr:row>30</xdr:row>
      <xdr:rowOff>142494</xdr:rowOff>
    </xdr:to>
    <xdr:cxnSp macro="">
      <xdr:nvCxnSpPr>
        <xdr:cNvPr id="486" name="直線コネクタ 485"/>
        <xdr:cNvCxnSpPr/>
      </xdr:nvCxnSpPr>
      <xdr:spPr>
        <a:xfrm>
          <a:off x="16230600" y="5285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3048</xdr:rowOff>
    </xdr:from>
    <xdr:to>
      <xdr:col>23</xdr:col>
      <xdr:colOff>517525</xdr:colOff>
      <xdr:row>39</xdr:row>
      <xdr:rowOff>44069</xdr:rowOff>
    </xdr:to>
    <xdr:cxnSp macro="">
      <xdr:nvCxnSpPr>
        <xdr:cNvPr id="487" name="直線コネクタ 486"/>
        <xdr:cNvCxnSpPr/>
      </xdr:nvCxnSpPr>
      <xdr:spPr>
        <a:xfrm flipV="1">
          <a:off x="15481300" y="6689598"/>
          <a:ext cx="838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132732</xdr:rowOff>
    </xdr:from>
    <xdr:ext cx="378565" cy="259045"/>
    <xdr:sp macro="" textlink="">
      <xdr:nvSpPr>
        <xdr:cNvPr id="488" name="災害復旧事業費平均値テキスト"/>
        <xdr:cNvSpPr txBox="1"/>
      </xdr:nvSpPr>
      <xdr:spPr>
        <a:xfrm>
          <a:off x="16370300" y="6476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109855</xdr:rowOff>
    </xdr:from>
    <xdr:to>
      <xdr:col>23</xdr:col>
      <xdr:colOff>568325</xdr:colOff>
      <xdr:row>39</xdr:row>
      <xdr:rowOff>40005</xdr:rowOff>
    </xdr:to>
    <xdr:sp macro="" textlink="">
      <xdr:nvSpPr>
        <xdr:cNvPr id="489" name="フローチャート : 判断 488"/>
        <xdr:cNvSpPr/>
      </xdr:nvSpPr>
      <xdr:spPr>
        <a:xfrm>
          <a:off x="16268700" y="662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28448</xdr:rowOff>
    </xdr:from>
    <xdr:to>
      <xdr:col>22</xdr:col>
      <xdr:colOff>365125</xdr:colOff>
      <xdr:row>39</xdr:row>
      <xdr:rowOff>44069</xdr:rowOff>
    </xdr:to>
    <xdr:cxnSp macro="">
      <xdr:nvCxnSpPr>
        <xdr:cNvPr id="490" name="直線コネクタ 489"/>
        <xdr:cNvCxnSpPr/>
      </xdr:nvCxnSpPr>
      <xdr:spPr>
        <a:xfrm>
          <a:off x="14592300" y="6714998"/>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14097</xdr:rowOff>
    </xdr:from>
    <xdr:to>
      <xdr:col>22</xdr:col>
      <xdr:colOff>415925</xdr:colOff>
      <xdr:row>36</xdr:row>
      <xdr:rowOff>115697</xdr:rowOff>
    </xdr:to>
    <xdr:sp macro="" textlink="">
      <xdr:nvSpPr>
        <xdr:cNvPr id="491" name="フローチャート : 判断 490"/>
        <xdr:cNvSpPr/>
      </xdr:nvSpPr>
      <xdr:spPr>
        <a:xfrm>
          <a:off x="15430500" y="6186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34</xdr:row>
      <xdr:rowOff>132224</xdr:rowOff>
    </xdr:from>
    <xdr:ext cx="469744" cy="259045"/>
    <xdr:sp macro="" textlink="">
      <xdr:nvSpPr>
        <xdr:cNvPr id="492" name="テキスト ボックス 491"/>
        <xdr:cNvSpPr txBox="1"/>
      </xdr:nvSpPr>
      <xdr:spPr>
        <a:xfrm>
          <a:off x="15246427" y="596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28448</xdr:rowOff>
    </xdr:from>
    <xdr:to>
      <xdr:col>21</xdr:col>
      <xdr:colOff>161925</xdr:colOff>
      <xdr:row>39</xdr:row>
      <xdr:rowOff>41783</xdr:rowOff>
    </xdr:to>
    <xdr:cxnSp macro="">
      <xdr:nvCxnSpPr>
        <xdr:cNvPr id="493" name="直線コネクタ 492"/>
        <xdr:cNvCxnSpPr/>
      </xdr:nvCxnSpPr>
      <xdr:spPr>
        <a:xfrm flipV="1">
          <a:off x="13703300" y="6714998"/>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148844</xdr:rowOff>
    </xdr:from>
    <xdr:to>
      <xdr:col>21</xdr:col>
      <xdr:colOff>212725</xdr:colOff>
      <xdr:row>36</xdr:row>
      <xdr:rowOff>78994</xdr:rowOff>
    </xdr:to>
    <xdr:sp macro="" textlink="">
      <xdr:nvSpPr>
        <xdr:cNvPr id="494" name="フローチャート : 判断 493"/>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34</xdr:row>
      <xdr:rowOff>95521</xdr:rowOff>
    </xdr:from>
    <xdr:ext cx="469744" cy="259045"/>
    <xdr:sp macro="" textlink="">
      <xdr:nvSpPr>
        <xdr:cNvPr id="495" name="テキスト ボックス 494"/>
        <xdr:cNvSpPr txBox="1"/>
      </xdr:nvSpPr>
      <xdr:spPr>
        <a:xfrm>
          <a:off x="14357427" y="59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41783</xdr:rowOff>
    </xdr:from>
    <xdr:to>
      <xdr:col>19</xdr:col>
      <xdr:colOff>644525</xdr:colOff>
      <xdr:row>39</xdr:row>
      <xdr:rowOff>44450</xdr:rowOff>
    </xdr:to>
    <xdr:cxnSp macro="">
      <xdr:nvCxnSpPr>
        <xdr:cNvPr id="496" name="直線コネクタ 495"/>
        <xdr:cNvCxnSpPr/>
      </xdr:nvCxnSpPr>
      <xdr:spPr>
        <a:xfrm flipV="1">
          <a:off x="12814300" y="6728333"/>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68072</xdr:rowOff>
    </xdr:from>
    <xdr:to>
      <xdr:col>20</xdr:col>
      <xdr:colOff>9525</xdr:colOff>
      <xdr:row>35</xdr:row>
      <xdr:rowOff>169672</xdr:rowOff>
    </xdr:to>
    <xdr:sp macro="" textlink="">
      <xdr:nvSpPr>
        <xdr:cNvPr id="497" name="フローチャート : 判断 496"/>
        <xdr:cNvSpPr/>
      </xdr:nvSpPr>
      <xdr:spPr>
        <a:xfrm>
          <a:off x="13652500" y="606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14749</xdr:rowOff>
    </xdr:from>
    <xdr:ext cx="469744" cy="259045"/>
    <xdr:sp macro="" textlink="">
      <xdr:nvSpPr>
        <xdr:cNvPr id="498" name="テキスト ボックス 497"/>
        <xdr:cNvSpPr txBox="1"/>
      </xdr:nvSpPr>
      <xdr:spPr>
        <a:xfrm>
          <a:off x="13468427" y="584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36576</xdr:rowOff>
    </xdr:from>
    <xdr:to>
      <xdr:col>18</xdr:col>
      <xdr:colOff>492125</xdr:colOff>
      <xdr:row>36</xdr:row>
      <xdr:rowOff>138176</xdr:rowOff>
    </xdr:to>
    <xdr:sp macro="" textlink="">
      <xdr:nvSpPr>
        <xdr:cNvPr id="499" name="フローチャート : 判断 498"/>
        <xdr:cNvSpPr/>
      </xdr:nvSpPr>
      <xdr:spPr>
        <a:xfrm>
          <a:off x="12763500" y="620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154703</xdr:rowOff>
    </xdr:from>
    <xdr:ext cx="469744" cy="259045"/>
    <xdr:sp macro="" textlink="">
      <xdr:nvSpPr>
        <xdr:cNvPr id="500" name="テキスト ボックス 499"/>
        <xdr:cNvSpPr txBox="1"/>
      </xdr:nvSpPr>
      <xdr:spPr>
        <a:xfrm>
          <a:off x="12579427" y="59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123698</xdr:rowOff>
    </xdr:from>
    <xdr:to>
      <xdr:col>23</xdr:col>
      <xdr:colOff>568325</xdr:colOff>
      <xdr:row>39</xdr:row>
      <xdr:rowOff>53848</xdr:rowOff>
    </xdr:to>
    <xdr:sp macro="" textlink="">
      <xdr:nvSpPr>
        <xdr:cNvPr id="506" name="円/楕円 505"/>
        <xdr:cNvSpPr/>
      </xdr:nvSpPr>
      <xdr:spPr>
        <a:xfrm>
          <a:off x="16268700" y="663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88282</xdr:rowOff>
    </xdr:from>
    <xdr:ext cx="378565" cy="259045"/>
    <xdr:sp macro="" textlink="">
      <xdr:nvSpPr>
        <xdr:cNvPr id="507" name="災害復旧事業費該当値テキスト"/>
        <xdr:cNvSpPr txBox="1"/>
      </xdr:nvSpPr>
      <xdr:spPr>
        <a:xfrm>
          <a:off x="16370300" y="6603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164719</xdr:rowOff>
    </xdr:from>
    <xdr:to>
      <xdr:col>22</xdr:col>
      <xdr:colOff>415925</xdr:colOff>
      <xdr:row>39</xdr:row>
      <xdr:rowOff>94869</xdr:rowOff>
    </xdr:to>
    <xdr:sp macro="" textlink="">
      <xdr:nvSpPr>
        <xdr:cNvPr id="508" name="円/楕円 507"/>
        <xdr:cNvSpPr/>
      </xdr:nvSpPr>
      <xdr:spPr>
        <a:xfrm>
          <a:off x="15430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85996</xdr:rowOff>
    </xdr:from>
    <xdr:ext cx="249299" cy="259045"/>
    <xdr:sp macro="" textlink="">
      <xdr:nvSpPr>
        <xdr:cNvPr id="509" name="テキスト ボックス 508"/>
        <xdr:cNvSpPr txBox="1"/>
      </xdr:nvSpPr>
      <xdr:spPr>
        <a:xfrm>
          <a:off x="15356649"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149098</xdr:rowOff>
    </xdr:from>
    <xdr:to>
      <xdr:col>21</xdr:col>
      <xdr:colOff>212725</xdr:colOff>
      <xdr:row>39</xdr:row>
      <xdr:rowOff>79248</xdr:rowOff>
    </xdr:to>
    <xdr:sp macro="" textlink="">
      <xdr:nvSpPr>
        <xdr:cNvPr id="510" name="円/楕円 509"/>
        <xdr:cNvSpPr/>
      </xdr:nvSpPr>
      <xdr:spPr>
        <a:xfrm>
          <a:off x="14541500" y="666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70375</xdr:rowOff>
    </xdr:from>
    <xdr:ext cx="378565" cy="259045"/>
    <xdr:sp macro="" textlink="">
      <xdr:nvSpPr>
        <xdr:cNvPr id="511" name="テキスト ボックス 510"/>
        <xdr:cNvSpPr txBox="1"/>
      </xdr:nvSpPr>
      <xdr:spPr>
        <a:xfrm>
          <a:off x="14403017" y="6756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162433</xdr:rowOff>
    </xdr:from>
    <xdr:to>
      <xdr:col>20</xdr:col>
      <xdr:colOff>9525</xdr:colOff>
      <xdr:row>39</xdr:row>
      <xdr:rowOff>92583</xdr:rowOff>
    </xdr:to>
    <xdr:sp macro="" textlink="">
      <xdr:nvSpPr>
        <xdr:cNvPr id="512" name="円/楕円 511"/>
        <xdr:cNvSpPr/>
      </xdr:nvSpPr>
      <xdr:spPr>
        <a:xfrm>
          <a:off x="13652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83710</xdr:rowOff>
    </xdr:from>
    <xdr:ext cx="313932" cy="259045"/>
    <xdr:sp macro="" textlink="">
      <xdr:nvSpPr>
        <xdr:cNvPr id="513" name="テキスト ボックス 512"/>
        <xdr:cNvSpPr txBox="1"/>
      </xdr:nvSpPr>
      <xdr:spPr>
        <a:xfrm>
          <a:off x="13546333" y="67702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14" name="円/楕円 51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15" name="テキスト ボックス 514"/>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5" name="直線コネクタ 57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6" name="テキスト ボックス 57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7" name="直線コネクタ 57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8" name="テキスト ボックス 57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9" name="直線コネクタ 57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0" name="テキスト ボックス 57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1" name="直線コネクタ 58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2" name="テキスト ボックス 58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3" name="直線コネクタ 58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4" name="テキスト ボックス 58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5" name="直線コネクタ 58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6" name="テキスト ボックス 58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164307</xdr:rowOff>
    </xdr:from>
    <xdr:to>
      <xdr:col>23</xdr:col>
      <xdr:colOff>516889</xdr:colOff>
      <xdr:row>78</xdr:row>
      <xdr:rowOff>101784</xdr:rowOff>
    </xdr:to>
    <xdr:cxnSp macro="">
      <xdr:nvCxnSpPr>
        <xdr:cNvPr id="590" name="直線コネクタ 589"/>
        <xdr:cNvCxnSpPr/>
      </xdr:nvCxnSpPr>
      <xdr:spPr>
        <a:xfrm flipV="1">
          <a:off x="16317595" y="11994357"/>
          <a:ext cx="1269" cy="1480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105611</xdr:rowOff>
    </xdr:from>
    <xdr:ext cx="534377" cy="259045"/>
    <xdr:sp macro="" textlink="">
      <xdr:nvSpPr>
        <xdr:cNvPr id="591" name="公債費最小値テキスト"/>
        <xdr:cNvSpPr txBox="1"/>
      </xdr:nvSpPr>
      <xdr:spPr>
        <a:xfrm>
          <a:off x="16370300" y="134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78</xdr:row>
      <xdr:rowOff>101784</xdr:rowOff>
    </xdr:from>
    <xdr:to>
      <xdr:col>23</xdr:col>
      <xdr:colOff>606425</xdr:colOff>
      <xdr:row>78</xdr:row>
      <xdr:rowOff>101784</xdr:rowOff>
    </xdr:to>
    <xdr:cxnSp macro="">
      <xdr:nvCxnSpPr>
        <xdr:cNvPr id="592" name="直線コネクタ 591"/>
        <xdr:cNvCxnSpPr/>
      </xdr:nvCxnSpPr>
      <xdr:spPr>
        <a:xfrm>
          <a:off x="16230600" y="1347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110984</xdr:rowOff>
    </xdr:from>
    <xdr:ext cx="599010" cy="259045"/>
    <xdr:sp macro="" textlink="">
      <xdr:nvSpPr>
        <xdr:cNvPr id="593" name="公債費最大値テキスト"/>
        <xdr:cNvSpPr txBox="1"/>
      </xdr:nvSpPr>
      <xdr:spPr>
        <a:xfrm>
          <a:off x="16370300" y="1176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69</xdr:row>
      <xdr:rowOff>164307</xdr:rowOff>
    </xdr:from>
    <xdr:to>
      <xdr:col>23</xdr:col>
      <xdr:colOff>606425</xdr:colOff>
      <xdr:row>69</xdr:row>
      <xdr:rowOff>164307</xdr:rowOff>
    </xdr:to>
    <xdr:cxnSp macro="">
      <xdr:nvCxnSpPr>
        <xdr:cNvPr id="594" name="直線コネクタ 593"/>
        <xdr:cNvCxnSpPr/>
      </xdr:nvCxnSpPr>
      <xdr:spPr>
        <a:xfrm>
          <a:off x="16230600" y="1199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70</xdr:row>
      <xdr:rowOff>16468</xdr:rowOff>
    </xdr:from>
    <xdr:to>
      <xdr:col>23</xdr:col>
      <xdr:colOff>517525</xdr:colOff>
      <xdr:row>73</xdr:row>
      <xdr:rowOff>81603</xdr:rowOff>
    </xdr:to>
    <xdr:cxnSp macro="">
      <xdr:nvCxnSpPr>
        <xdr:cNvPr id="595" name="直線コネクタ 594"/>
        <xdr:cNvCxnSpPr/>
      </xdr:nvCxnSpPr>
      <xdr:spPr>
        <a:xfrm>
          <a:off x="15481300" y="12017968"/>
          <a:ext cx="838200" cy="57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141017</xdr:rowOff>
    </xdr:from>
    <xdr:ext cx="534377" cy="259045"/>
    <xdr:sp macro="" textlink="">
      <xdr:nvSpPr>
        <xdr:cNvPr id="596" name="公債費平均値テキスト"/>
        <xdr:cNvSpPr txBox="1"/>
      </xdr:nvSpPr>
      <xdr:spPr>
        <a:xfrm>
          <a:off x="16370300" y="12999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162590</xdr:rowOff>
    </xdr:from>
    <xdr:to>
      <xdr:col>23</xdr:col>
      <xdr:colOff>568325</xdr:colOff>
      <xdr:row>76</xdr:row>
      <xdr:rowOff>92740</xdr:rowOff>
    </xdr:to>
    <xdr:sp macro="" textlink="">
      <xdr:nvSpPr>
        <xdr:cNvPr id="597" name="フローチャート : 判断 596"/>
        <xdr:cNvSpPr/>
      </xdr:nvSpPr>
      <xdr:spPr>
        <a:xfrm>
          <a:off x="16268700" y="130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70</xdr:row>
      <xdr:rowOff>16468</xdr:rowOff>
    </xdr:from>
    <xdr:to>
      <xdr:col>22</xdr:col>
      <xdr:colOff>365125</xdr:colOff>
      <xdr:row>70</xdr:row>
      <xdr:rowOff>27229</xdr:rowOff>
    </xdr:to>
    <xdr:cxnSp macro="">
      <xdr:nvCxnSpPr>
        <xdr:cNvPr id="598" name="直線コネクタ 597"/>
        <xdr:cNvCxnSpPr/>
      </xdr:nvCxnSpPr>
      <xdr:spPr>
        <a:xfrm flipV="1">
          <a:off x="14592300" y="12017968"/>
          <a:ext cx="889000" cy="1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599" name="フローチャート : 判断 598"/>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92032</xdr:rowOff>
    </xdr:from>
    <xdr:ext cx="534377" cy="259045"/>
    <xdr:sp macro="" textlink="">
      <xdr:nvSpPr>
        <xdr:cNvPr id="600" name="テキスト ボックス 599"/>
        <xdr:cNvSpPr txBox="1"/>
      </xdr:nvSpPr>
      <xdr:spPr>
        <a:xfrm>
          <a:off x="15214111" y="1295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27229</xdr:rowOff>
    </xdr:from>
    <xdr:to>
      <xdr:col>21</xdr:col>
      <xdr:colOff>161925</xdr:colOff>
      <xdr:row>71</xdr:row>
      <xdr:rowOff>144697</xdr:rowOff>
    </xdr:to>
    <xdr:cxnSp macro="">
      <xdr:nvCxnSpPr>
        <xdr:cNvPr id="601" name="直線コネクタ 600"/>
        <xdr:cNvCxnSpPr/>
      </xdr:nvCxnSpPr>
      <xdr:spPr>
        <a:xfrm flipV="1">
          <a:off x="13703300" y="12028729"/>
          <a:ext cx="889000" cy="28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02" name="フローチャート : 判断 601"/>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94661</xdr:rowOff>
    </xdr:from>
    <xdr:ext cx="534377" cy="259045"/>
    <xdr:sp macro="" textlink="">
      <xdr:nvSpPr>
        <xdr:cNvPr id="603" name="テキスト ボックス 602"/>
        <xdr:cNvSpPr txBox="1"/>
      </xdr:nvSpPr>
      <xdr:spPr>
        <a:xfrm>
          <a:off x="14325111" y="129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144697</xdr:rowOff>
    </xdr:from>
    <xdr:to>
      <xdr:col>19</xdr:col>
      <xdr:colOff>644525</xdr:colOff>
      <xdr:row>71</xdr:row>
      <xdr:rowOff>151832</xdr:rowOff>
    </xdr:to>
    <xdr:cxnSp macro="">
      <xdr:nvCxnSpPr>
        <xdr:cNvPr id="604" name="直線コネクタ 603"/>
        <xdr:cNvCxnSpPr/>
      </xdr:nvCxnSpPr>
      <xdr:spPr>
        <a:xfrm flipV="1">
          <a:off x="12814300" y="12317647"/>
          <a:ext cx="889000" cy="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05" name="フローチャート : 判断 604"/>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92326</xdr:rowOff>
    </xdr:from>
    <xdr:ext cx="534377" cy="259045"/>
    <xdr:sp macro="" textlink="">
      <xdr:nvSpPr>
        <xdr:cNvPr id="606" name="テキスト ボックス 605"/>
        <xdr:cNvSpPr txBox="1"/>
      </xdr:nvSpPr>
      <xdr:spPr>
        <a:xfrm>
          <a:off x="13436111" y="1295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07" name="フローチャート : 判断 606"/>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73581</xdr:rowOff>
    </xdr:from>
    <xdr:ext cx="534377" cy="259045"/>
    <xdr:sp macro="" textlink="">
      <xdr:nvSpPr>
        <xdr:cNvPr id="608" name="テキスト ボックス 607"/>
        <xdr:cNvSpPr txBox="1"/>
      </xdr:nvSpPr>
      <xdr:spPr>
        <a:xfrm>
          <a:off x="12547111" y="1293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30803</xdr:rowOff>
    </xdr:from>
    <xdr:to>
      <xdr:col>23</xdr:col>
      <xdr:colOff>568325</xdr:colOff>
      <xdr:row>73</xdr:row>
      <xdr:rowOff>132403</xdr:rowOff>
    </xdr:to>
    <xdr:sp macro="" textlink="">
      <xdr:nvSpPr>
        <xdr:cNvPr id="614" name="円/楕円 613"/>
        <xdr:cNvSpPr/>
      </xdr:nvSpPr>
      <xdr:spPr>
        <a:xfrm>
          <a:off x="16268700" y="1254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53680</xdr:rowOff>
    </xdr:from>
    <xdr:ext cx="534377" cy="259045"/>
    <xdr:sp macro="" textlink="">
      <xdr:nvSpPr>
        <xdr:cNvPr id="615" name="公債費該当値テキスト"/>
        <xdr:cNvSpPr txBox="1"/>
      </xdr:nvSpPr>
      <xdr:spPr>
        <a:xfrm>
          <a:off x="16370300" y="1239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64,058</a:t>
          </a:r>
          <a:endParaRPr kumimoji="1" lang="ja-JP" altLang="en-US" sz="1000" b="1">
            <a:solidFill>
              <a:srgbClr val="FF0000"/>
            </a:solidFill>
            <a:latin typeface="ＭＳ Ｐゴシック"/>
          </a:endParaRPr>
        </a:p>
      </xdr:txBody>
    </xdr:sp>
    <xdr:clientData/>
  </xdr:oneCellAnchor>
  <xdr:twoCellAnchor>
    <xdr:from>
      <xdr:col>22</xdr:col>
      <xdr:colOff>314325</xdr:colOff>
      <xdr:row>69</xdr:row>
      <xdr:rowOff>137118</xdr:rowOff>
    </xdr:from>
    <xdr:to>
      <xdr:col>22</xdr:col>
      <xdr:colOff>415925</xdr:colOff>
      <xdr:row>70</xdr:row>
      <xdr:rowOff>67268</xdr:rowOff>
    </xdr:to>
    <xdr:sp macro="" textlink="">
      <xdr:nvSpPr>
        <xdr:cNvPr id="616" name="円/楕円 615"/>
        <xdr:cNvSpPr/>
      </xdr:nvSpPr>
      <xdr:spPr>
        <a:xfrm>
          <a:off x="15430500" y="1196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68</xdr:row>
      <xdr:rowOff>83795</xdr:rowOff>
    </xdr:from>
    <xdr:ext cx="534377" cy="259045"/>
    <xdr:sp macro="" textlink="">
      <xdr:nvSpPr>
        <xdr:cNvPr id="617" name="テキスト ボックス 616"/>
        <xdr:cNvSpPr txBox="1"/>
      </xdr:nvSpPr>
      <xdr:spPr>
        <a:xfrm>
          <a:off x="15214111" y="1174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99,547</a:t>
          </a:r>
          <a:endParaRPr kumimoji="1" lang="ja-JP" altLang="en-US" sz="1000" b="1">
            <a:solidFill>
              <a:srgbClr val="FF0000"/>
            </a:solidFill>
            <a:latin typeface="ＭＳ Ｐゴシック"/>
          </a:endParaRPr>
        </a:p>
      </xdr:txBody>
    </xdr:sp>
    <xdr:clientData/>
  </xdr:oneCellAnchor>
  <xdr:twoCellAnchor>
    <xdr:from>
      <xdr:col>21</xdr:col>
      <xdr:colOff>111125</xdr:colOff>
      <xdr:row>69</xdr:row>
      <xdr:rowOff>147879</xdr:rowOff>
    </xdr:from>
    <xdr:to>
      <xdr:col>21</xdr:col>
      <xdr:colOff>212725</xdr:colOff>
      <xdr:row>70</xdr:row>
      <xdr:rowOff>78029</xdr:rowOff>
    </xdr:to>
    <xdr:sp macro="" textlink="">
      <xdr:nvSpPr>
        <xdr:cNvPr id="618" name="円/楕円 617"/>
        <xdr:cNvSpPr/>
      </xdr:nvSpPr>
      <xdr:spPr>
        <a:xfrm>
          <a:off x="14541500" y="1197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68</xdr:row>
      <xdr:rowOff>94556</xdr:rowOff>
    </xdr:from>
    <xdr:ext cx="534377" cy="259045"/>
    <xdr:sp macro="" textlink="">
      <xdr:nvSpPr>
        <xdr:cNvPr id="619" name="テキスト ボックス 618"/>
        <xdr:cNvSpPr txBox="1"/>
      </xdr:nvSpPr>
      <xdr:spPr>
        <a:xfrm>
          <a:off x="14325111" y="1175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98,888</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93897</xdr:rowOff>
    </xdr:from>
    <xdr:to>
      <xdr:col>20</xdr:col>
      <xdr:colOff>9525</xdr:colOff>
      <xdr:row>72</xdr:row>
      <xdr:rowOff>24047</xdr:rowOff>
    </xdr:to>
    <xdr:sp macro="" textlink="">
      <xdr:nvSpPr>
        <xdr:cNvPr id="620" name="円/楕円 619"/>
        <xdr:cNvSpPr/>
      </xdr:nvSpPr>
      <xdr:spPr>
        <a:xfrm>
          <a:off x="13652500" y="1226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40574</xdr:rowOff>
    </xdr:from>
    <xdr:ext cx="534377" cy="259045"/>
    <xdr:sp macro="" textlink="">
      <xdr:nvSpPr>
        <xdr:cNvPr id="621" name="テキスト ボックス 620"/>
        <xdr:cNvSpPr txBox="1"/>
      </xdr:nvSpPr>
      <xdr:spPr>
        <a:xfrm>
          <a:off x="13436111" y="1204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81,194</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101032</xdr:rowOff>
    </xdr:from>
    <xdr:to>
      <xdr:col>18</xdr:col>
      <xdr:colOff>492125</xdr:colOff>
      <xdr:row>72</xdr:row>
      <xdr:rowOff>31182</xdr:rowOff>
    </xdr:to>
    <xdr:sp macro="" textlink="">
      <xdr:nvSpPr>
        <xdr:cNvPr id="622" name="円/楕円 621"/>
        <xdr:cNvSpPr/>
      </xdr:nvSpPr>
      <xdr:spPr>
        <a:xfrm>
          <a:off x="12763500" y="1227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70</xdr:row>
      <xdr:rowOff>47709</xdr:rowOff>
    </xdr:from>
    <xdr:ext cx="534377" cy="259045"/>
    <xdr:sp macro="" textlink="">
      <xdr:nvSpPr>
        <xdr:cNvPr id="623" name="テキスト ボックス 622"/>
        <xdr:cNvSpPr txBox="1"/>
      </xdr:nvSpPr>
      <xdr:spPr>
        <a:xfrm>
          <a:off x="12547111" y="1204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80,757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4" name="直線コネクタ 63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5" name="テキスト ボックス 63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8" name="直線コネクタ 63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39" name="テキスト ボックス 63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0" name="直線コネクタ 63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1" name="テキスト ボックス 64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155856</xdr:rowOff>
    </xdr:from>
    <xdr:to>
      <xdr:col>23</xdr:col>
      <xdr:colOff>516889</xdr:colOff>
      <xdr:row>98</xdr:row>
      <xdr:rowOff>24692</xdr:rowOff>
    </xdr:to>
    <xdr:cxnSp macro="">
      <xdr:nvCxnSpPr>
        <xdr:cNvPr id="643" name="直線コネクタ 642"/>
        <xdr:cNvCxnSpPr/>
      </xdr:nvCxnSpPr>
      <xdr:spPr>
        <a:xfrm flipV="1">
          <a:off x="16317595" y="15586356"/>
          <a:ext cx="1269" cy="1240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28519</xdr:rowOff>
    </xdr:from>
    <xdr:ext cx="378565" cy="259045"/>
    <xdr:sp macro="" textlink="">
      <xdr:nvSpPr>
        <xdr:cNvPr id="644" name="積立金最小値テキスト"/>
        <xdr:cNvSpPr txBox="1"/>
      </xdr:nvSpPr>
      <xdr:spPr>
        <a:xfrm>
          <a:off x="16370300" y="16830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23</xdr:col>
      <xdr:colOff>428625</xdr:colOff>
      <xdr:row>98</xdr:row>
      <xdr:rowOff>24692</xdr:rowOff>
    </xdr:from>
    <xdr:to>
      <xdr:col>23</xdr:col>
      <xdr:colOff>606425</xdr:colOff>
      <xdr:row>98</xdr:row>
      <xdr:rowOff>24692</xdr:rowOff>
    </xdr:to>
    <xdr:cxnSp macro="">
      <xdr:nvCxnSpPr>
        <xdr:cNvPr id="645" name="直線コネクタ 644"/>
        <xdr:cNvCxnSpPr/>
      </xdr:nvCxnSpPr>
      <xdr:spPr>
        <a:xfrm>
          <a:off x="16230600" y="16826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102533</xdr:rowOff>
    </xdr:from>
    <xdr:ext cx="599010" cy="259045"/>
    <xdr:sp macro="" textlink="">
      <xdr:nvSpPr>
        <xdr:cNvPr id="646" name="積立金最大値テキスト"/>
        <xdr:cNvSpPr txBox="1"/>
      </xdr:nvSpPr>
      <xdr:spPr>
        <a:xfrm>
          <a:off x="16370300" y="1536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217,173</a:t>
          </a:r>
          <a:endParaRPr kumimoji="1" lang="ja-JP" altLang="en-US" sz="1000" b="1">
            <a:latin typeface="ＭＳ Ｐゴシック"/>
          </a:endParaRPr>
        </a:p>
      </xdr:txBody>
    </xdr:sp>
    <xdr:clientData/>
  </xdr:oneCellAnchor>
  <xdr:twoCellAnchor>
    <xdr:from>
      <xdr:col>23</xdr:col>
      <xdr:colOff>428625</xdr:colOff>
      <xdr:row>90</xdr:row>
      <xdr:rowOff>155856</xdr:rowOff>
    </xdr:from>
    <xdr:to>
      <xdr:col>23</xdr:col>
      <xdr:colOff>606425</xdr:colOff>
      <xdr:row>90</xdr:row>
      <xdr:rowOff>155856</xdr:rowOff>
    </xdr:to>
    <xdr:cxnSp macro="">
      <xdr:nvCxnSpPr>
        <xdr:cNvPr id="647" name="直線コネクタ 646"/>
        <xdr:cNvCxnSpPr/>
      </xdr:nvCxnSpPr>
      <xdr:spPr>
        <a:xfrm>
          <a:off x="16230600" y="1558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5369</xdr:rowOff>
    </xdr:from>
    <xdr:to>
      <xdr:col>23</xdr:col>
      <xdr:colOff>517525</xdr:colOff>
      <xdr:row>97</xdr:row>
      <xdr:rowOff>111954</xdr:rowOff>
    </xdr:to>
    <xdr:cxnSp macro="">
      <xdr:nvCxnSpPr>
        <xdr:cNvPr id="648" name="直線コネクタ 647"/>
        <xdr:cNvCxnSpPr/>
      </xdr:nvCxnSpPr>
      <xdr:spPr>
        <a:xfrm flipV="1">
          <a:off x="15481300" y="16636019"/>
          <a:ext cx="838200" cy="10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48085</xdr:rowOff>
    </xdr:from>
    <xdr:ext cx="534377" cy="259045"/>
    <xdr:sp macro="" textlink="">
      <xdr:nvSpPr>
        <xdr:cNvPr id="649" name="積立金平均値テキスト"/>
        <xdr:cNvSpPr txBox="1"/>
      </xdr:nvSpPr>
      <xdr:spPr>
        <a:xfrm>
          <a:off x="16370300" y="16678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69658</xdr:rowOff>
    </xdr:from>
    <xdr:to>
      <xdr:col>23</xdr:col>
      <xdr:colOff>568325</xdr:colOff>
      <xdr:row>97</xdr:row>
      <xdr:rowOff>171258</xdr:rowOff>
    </xdr:to>
    <xdr:sp macro="" textlink="">
      <xdr:nvSpPr>
        <xdr:cNvPr id="650" name="フローチャート : 判断 649"/>
        <xdr:cNvSpPr/>
      </xdr:nvSpPr>
      <xdr:spPr>
        <a:xfrm>
          <a:off x="16268700" y="167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111954</xdr:rowOff>
    </xdr:from>
    <xdr:to>
      <xdr:col>22</xdr:col>
      <xdr:colOff>365125</xdr:colOff>
      <xdr:row>97</xdr:row>
      <xdr:rowOff>166207</xdr:rowOff>
    </xdr:to>
    <xdr:cxnSp macro="">
      <xdr:nvCxnSpPr>
        <xdr:cNvPr id="651" name="直線コネクタ 650"/>
        <xdr:cNvCxnSpPr/>
      </xdr:nvCxnSpPr>
      <xdr:spPr>
        <a:xfrm flipV="1">
          <a:off x="14592300" y="16742604"/>
          <a:ext cx="889000" cy="5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47301</xdr:rowOff>
    </xdr:from>
    <xdr:to>
      <xdr:col>22</xdr:col>
      <xdr:colOff>415925</xdr:colOff>
      <xdr:row>97</xdr:row>
      <xdr:rowOff>148901</xdr:rowOff>
    </xdr:to>
    <xdr:sp macro="" textlink="">
      <xdr:nvSpPr>
        <xdr:cNvPr id="652" name="フローチャート : 判断 651"/>
        <xdr:cNvSpPr/>
      </xdr:nvSpPr>
      <xdr:spPr>
        <a:xfrm>
          <a:off x="15430500" y="1667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165428</xdr:rowOff>
    </xdr:from>
    <xdr:ext cx="534377" cy="259045"/>
    <xdr:sp macro="" textlink="">
      <xdr:nvSpPr>
        <xdr:cNvPr id="653" name="テキスト ボックス 652"/>
        <xdr:cNvSpPr txBox="1"/>
      </xdr:nvSpPr>
      <xdr:spPr>
        <a:xfrm>
          <a:off x="15214111" y="1645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139466</xdr:rowOff>
    </xdr:from>
    <xdr:to>
      <xdr:col>21</xdr:col>
      <xdr:colOff>161925</xdr:colOff>
      <xdr:row>97</xdr:row>
      <xdr:rowOff>166207</xdr:rowOff>
    </xdr:to>
    <xdr:cxnSp macro="">
      <xdr:nvCxnSpPr>
        <xdr:cNvPr id="654" name="直線コネクタ 653"/>
        <xdr:cNvCxnSpPr/>
      </xdr:nvCxnSpPr>
      <xdr:spPr>
        <a:xfrm>
          <a:off x="13703300" y="16770116"/>
          <a:ext cx="889000" cy="2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32648</xdr:rowOff>
    </xdr:from>
    <xdr:to>
      <xdr:col>21</xdr:col>
      <xdr:colOff>212725</xdr:colOff>
      <xdr:row>97</xdr:row>
      <xdr:rowOff>134248</xdr:rowOff>
    </xdr:to>
    <xdr:sp macro="" textlink="">
      <xdr:nvSpPr>
        <xdr:cNvPr id="655" name="フローチャート : 判断 654"/>
        <xdr:cNvSpPr/>
      </xdr:nvSpPr>
      <xdr:spPr>
        <a:xfrm>
          <a:off x="14541500" y="1666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150775</xdr:rowOff>
    </xdr:from>
    <xdr:ext cx="534377" cy="259045"/>
    <xdr:sp macro="" textlink="">
      <xdr:nvSpPr>
        <xdr:cNvPr id="656" name="テキスト ボックス 655"/>
        <xdr:cNvSpPr txBox="1"/>
      </xdr:nvSpPr>
      <xdr:spPr>
        <a:xfrm>
          <a:off x="14325111" y="1643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139466</xdr:rowOff>
    </xdr:from>
    <xdr:to>
      <xdr:col>19</xdr:col>
      <xdr:colOff>644525</xdr:colOff>
      <xdr:row>97</xdr:row>
      <xdr:rowOff>142844</xdr:rowOff>
    </xdr:to>
    <xdr:cxnSp macro="">
      <xdr:nvCxnSpPr>
        <xdr:cNvPr id="657" name="直線コネクタ 656"/>
        <xdr:cNvCxnSpPr/>
      </xdr:nvCxnSpPr>
      <xdr:spPr>
        <a:xfrm flipV="1">
          <a:off x="12814300" y="16770116"/>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164492</xdr:rowOff>
    </xdr:from>
    <xdr:to>
      <xdr:col>20</xdr:col>
      <xdr:colOff>9525</xdr:colOff>
      <xdr:row>97</xdr:row>
      <xdr:rowOff>94642</xdr:rowOff>
    </xdr:to>
    <xdr:sp macro="" textlink="">
      <xdr:nvSpPr>
        <xdr:cNvPr id="658" name="フローチャート : 判断 657"/>
        <xdr:cNvSpPr/>
      </xdr:nvSpPr>
      <xdr:spPr>
        <a:xfrm>
          <a:off x="13652500" y="1662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111169</xdr:rowOff>
    </xdr:from>
    <xdr:ext cx="534377" cy="259045"/>
    <xdr:sp macro="" textlink="">
      <xdr:nvSpPr>
        <xdr:cNvPr id="659" name="テキスト ボックス 658"/>
        <xdr:cNvSpPr txBox="1"/>
      </xdr:nvSpPr>
      <xdr:spPr>
        <a:xfrm>
          <a:off x="13436111" y="1639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54621</xdr:rowOff>
    </xdr:from>
    <xdr:to>
      <xdr:col>18</xdr:col>
      <xdr:colOff>492125</xdr:colOff>
      <xdr:row>97</xdr:row>
      <xdr:rowOff>156221</xdr:rowOff>
    </xdr:to>
    <xdr:sp macro="" textlink="">
      <xdr:nvSpPr>
        <xdr:cNvPr id="660" name="フローチャート : 判断 659"/>
        <xdr:cNvSpPr/>
      </xdr:nvSpPr>
      <xdr:spPr>
        <a:xfrm>
          <a:off x="12763500" y="1668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1298</xdr:rowOff>
    </xdr:from>
    <xdr:ext cx="534377" cy="259045"/>
    <xdr:sp macro="" textlink="">
      <xdr:nvSpPr>
        <xdr:cNvPr id="661" name="テキスト ボックス 660"/>
        <xdr:cNvSpPr txBox="1"/>
      </xdr:nvSpPr>
      <xdr:spPr>
        <a:xfrm>
          <a:off x="12547111" y="1646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2" name="テキスト ボックス 66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3" name="テキスト ボックス 66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4" name="テキスト ボックス 66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5" name="テキスト ボックス 66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6" name="テキスト ボックス 66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126019</xdr:rowOff>
    </xdr:from>
    <xdr:to>
      <xdr:col>23</xdr:col>
      <xdr:colOff>568325</xdr:colOff>
      <xdr:row>97</xdr:row>
      <xdr:rowOff>56169</xdr:rowOff>
    </xdr:to>
    <xdr:sp macro="" textlink="">
      <xdr:nvSpPr>
        <xdr:cNvPr id="667" name="円/楕円 666"/>
        <xdr:cNvSpPr/>
      </xdr:nvSpPr>
      <xdr:spPr>
        <a:xfrm>
          <a:off x="16268700" y="1658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148896</xdr:rowOff>
    </xdr:from>
    <xdr:ext cx="534377" cy="259045"/>
    <xdr:sp macro="" textlink="">
      <xdr:nvSpPr>
        <xdr:cNvPr id="668" name="積立金該当値テキスト"/>
        <xdr:cNvSpPr txBox="1"/>
      </xdr:nvSpPr>
      <xdr:spPr>
        <a:xfrm>
          <a:off x="16370300" y="1643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33,505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61154</xdr:rowOff>
    </xdr:from>
    <xdr:to>
      <xdr:col>22</xdr:col>
      <xdr:colOff>415925</xdr:colOff>
      <xdr:row>97</xdr:row>
      <xdr:rowOff>162754</xdr:rowOff>
    </xdr:to>
    <xdr:sp macro="" textlink="">
      <xdr:nvSpPr>
        <xdr:cNvPr id="669" name="円/楕円 668"/>
        <xdr:cNvSpPr/>
      </xdr:nvSpPr>
      <xdr:spPr>
        <a:xfrm>
          <a:off x="15430500" y="1669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153881</xdr:rowOff>
    </xdr:from>
    <xdr:ext cx="534377" cy="259045"/>
    <xdr:sp macro="" textlink="">
      <xdr:nvSpPr>
        <xdr:cNvPr id="670" name="テキスト ボックス 669"/>
        <xdr:cNvSpPr txBox="1"/>
      </xdr:nvSpPr>
      <xdr:spPr>
        <a:xfrm>
          <a:off x="15214111" y="167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115407</xdr:rowOff>
    </xdr:from>
    <xdr:to>
      <xdr:col>21</xdr:col>
      <xdr:colOff>212725</xdr:colOff>
      <xdr:row>98</xdr:row>
      <xdr:rowOff>45557</xdr:rowOff>
    </xdr:to>
    <xdr:sp macro="" textlink="">
      <xdr:nvSpPr>
        <xdr:cNvPr id="671" name="円/楕円 670"/>
        <xdr:cNvSpPr/>
      </xdr:nvSpPr>
      <xdr:spPr>
        <a:xfrm>
          <a:off x="14541500" y="167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36684</xdr:rowOff>
    </xdr:from>
    <xdr:ext cx="469744" cy="259045"/>
    <xdr:sp macro="" textlink="">
      <xdr:nvSpPr>
        <xdr:cNvPr id="672" name="テキスト ボックス 671"/>
        <xdr:cNvSpPr txBox="1"/>
      </xdr:nvSpPr>
      <xdr:spPr>
        <a:xfrm>
          <a:off x="14357427" y="168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88666</xdr:rowOff>
    </xdr:from>
    <xdr:to>
      <xdr:col>20</xdr:col>
      <xdr:colOff>9525</xdr:colOff>
      <xdr:row>98</xdr:row>
      <xdr:rowOff>18816</xdr:rowOff>
    </xdr:to>
    <xdr:sp macro="" textlink="">
      <xdr:nvSpPr>
        <xdr:cNvPr id="673" name="円/楕円 672"/>
        <xdr:cNvSpPr/>
      </xdr:nvSpPr>
      <xdr:spPr>
        <a:xfrm>
          <a:off x="13652500" y="1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9943</xdr:rowOff>
    </xdr:from>
    <xdr:ext cx="534377" cy="259045"/>
    <xdr:sp macro="" textlink="">
      <xdr:nvSpPr>
        <xdr:cNvPr id="674" name="テキスト ボックス 673"/>
        <xdr:cNvSpPr txBox="1"/>
      </xdr:nvSpPr>
      <xdr:spPr>
        <a:xfrm>
          <a:off x="13436111" y="1681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92044</xdr:rowOff>
    </xdr:from>
    <xdr:to>
      <xdr:col>18</xdr:col>
      <xdr:colOff>492125</xdr:colOff>
      <xdr:row>98</xdr:row>
      <xdr:rowOff>22194</xdr:rowOff>
    </xdr:to>
    <xdr:sp macro="" textlink="">
      <xdr:nvSpPr>
        <xdr:cNvPr id="675" name="円/楕円 674"/>
        <xdr:cNvSpPr/>
      </xdr:nvSpPr>
      <xdr:spPr>
        <a:xfrm>
          <a:off x="12763500" y="1672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13321</xdr:rowOff>
    </xdr:from>
    <xdr:ext cx="469744" cy="259045"/>
    <xdr:sp macro="" textlink="">
      <xdr:nvSpPr>
        <xdr:cNvPr id="676" name="テキスト ボックス 675"/>
        <xdr:cNvSpPr txBox="1"/>
      </xdr:nvSpPr>
      <xdr:spPr>
        <a:xfrm>
          <a:off x="12579427" y="16815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7" name="正方形/長方形 67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8" name="正方形/長方形 67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9" name="正方形/長方形 67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0" name="正方形/長方形 67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1" name="正方形/長方形 68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2" name="正方形/長方形 68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3" name="正方形/長方形 68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4" name="正方形/長方形 68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5" name="テキスト ボックス 68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6" name="直線コネクタ 68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7" name="直線コネクタ 68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8" name="テキスト ボックス 68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9" name="直線コネクタ 68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0" name="テキスト ボックス 68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3" name="直線コネクタ 69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4" name="テキスト ボックス 69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5" name="直線コネクタ 69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6" name="テキスト ボックス 69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7" name="直線コネクタ 69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8" name="テキスト ボックス 69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116916</xdr:rowOff>
    </xdr:from>
    <xdr:to>
      <xdr:col>32</xdr:col>
      <xdr:colOff>186689</xdr:colOff>
      <xdr:row>39</xdr:row>
      <xdr:rowOff>44450</xdr:rowOff>
    </xdr:to>
    <xdr:cxnSp macro="">
      <xdr:nvCxnSpPr>
        <xdr:cNvPr id="700" name="直線コネクタ 699"/>
        <xdr:cNvCxnSpPr/>
      </xdr:nvCxnSpPr>
      <xdr:spPr>
        <a:xfrm flipV="1">
          <a:off x="22159595" y="5431866"/>
          <a:ext cx="1269" cy="129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2" name="直線コネクタ 70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63593</xdr:rowOff>
    </xdr:from>
    <xdr:ext cx="534377" cy="259045"/>
    <xdr:sp macro="" textlink="">
      <xdr:nvSpPr>
        <xdr:cNvPr id="703" name="投資及び出資金最大値テキスト"/>
        <xdr:cNvSpPr txBox="1"/>
      </xdr:nvSpPr>
      <xdr:spPr>
        <a:xfrm>
          <a:off x="22212300" y="520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17,049</a:t>
          </a:r>
          <a:endParaRPr kumimoji="1" lang="ja-JP" altLang="en-US" sz="1000" b="1">
            <a:latin typeface="ＭＳ Ｐゴシック"/>
          </a:endParaRPr>
        </a:p>
      </xdr:txBody>
    </xdr:sp>
    <xdr:clientData/>
  </xdr:oneCellAnchor>
  <xdr:twoCellAnchor>
    <xdr:from>
      <xdr:col>32</xdr:col>
      <xdr:colOff>98425</xdr:colOff>
      <xdr:row>31</xdr:row>
      <xdr:rowOff>116916</xdr:rowOff>
    </xdr:from>
    <xdr:to>
      <xdr:col>32</xdr:col>
      <xdr:colOff>276225</xdr:colOff>
      <xdr:row>31</xdr:row>
      <xdr:rowOff>116916</xdr:rowOff>
    </xdr:to>
    <xdr:cxnSp macro="">
      <xdr:nvCxnSpPr>
        <xdr:cNvPr id="704" name="直線コネクタ 703"/>
        <xdr:cNvCxnSpPr/>
      </xdr:nvCxnSpPr>
      <xdr:spPr>
        <a:xfrm>
          <a:off x="22072600" y="5431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149149</xdr:rowOff>
    </xdr:from>
    <xdr:to>
      <xdr:col>32</xdr:col>
      <xdr:colOff>187325</xdr:colOff>
      <xdr:row>37</xdr:row>
      <xdr:rowOff>165151</xdr:rowOff>
    </xdr:to>
    <xdr:cxnSp macro="">
      <xdr:nvCxnSpPr>
        <xdr:cNvPr id="705" name="直線コネクタ 704"/>
        <xdr:cNvCxnSpPr/>
      </xdr:nvCxnSpPr>
      <xdr:spPr>
        <a:xfrm flipV="1">
          <a:off x="21323300" y="6492799"/>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78681</xdr:rowOff>
    </xdr:from>
    <xdr:ext cx="378565" cy="259045"/>
    <xdr:sp macro="" textlink="">
      <xdr:nvSpPr>
        <xdr:cNvPr id="706" name="投資及び出資金平均値テキスト"/>
        <xdr:cNvSpPr txBox="1"/>
      </xdr:nvSpPr>
      <xdr:spPr>
        <a:xfrm>
          <a:off x="22212300" y="6593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100254</xdr:rowOff>
    </xdr:from>
    <xdr:to>
      <xdr:col>32</xdr:col>
      <xdr:colOff>238125</xdr:colOff>
      <xdr:row>39</xdr:row>
      <xdr:rowOff>30404</xdr:rowOff>
    </xdr:to>
    <xdr:sp macro="" textlink="">
      <xdr:nvSpPr>
        <xdr:cNvPr id="707" name="フローチャート : 判断 706"/>
        <xdr:cNvSpPr/>
      </xdr:nvSpPr>
      <xdr:spPr>
        <a:xfrm>
          <a:off x="22110700" y="66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165151</xdr:rowOff>
    </xdr:from>
    <xdr:to>
      <xdr:col>31</xdr:col>
      <xdr:colOff>34925</xdr:colOff>
      <xdr:row>38</xdr:row>
      <xdr:rowOff>16790</xdr:rowOff>
    </xdr:to>
    <xdr:cxnSp macro="">
      <xdr:nvCxnSpPr>
        <xdr:cNvPr id="708" name="直線コネクタ 707"/>
        <xdr:cNvCxnSpPr/>
      </xdr:nvCxnSpPr>
      <xdr:spPr>
        <a:xfrm flipV="1">
          <a:off x="20434300" y="6508801"/>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70231</xdr:rowOff>
    </xdr:from>
    <xdr:to>
      <xdr:col>31</xdr:col>
      <xdr:colOff>85725</xdr:colOff>
      <xdr:row>39</xdr:row>
      <xdr:rowOff>381</xdr:rowOff>
    </xdr:to>
    <xdr:sp macro="" textlink="">
      <xdr:nvSpPr>
        <xdr:cNvPr id="709" name="フローチャート : 判断 708"/>
        <xdr:cNvSpPr/>
      </xdr:nvSpPr>
      <xdr:spPr>
        <a:xfrm>
          <a:off x="21272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162958</xdr:rowOff>
    </xdr:from>
    <xdr:ext cx="469744" cy="259045"/>
    <xdr:sp macro="" textlink="">
      <xdr:nvSpPr>
        <xdr:cNvPr id="710" name="テキスト ボックス 709"/>
        <xdr:cNvSpPr txBox="1"/>
      </xdr:nvSpPr>
      <xdr:spPr>
        <a:xfrm>
          <a:off x="21088427" y="667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125603</xdr:rowOff>
    </xdr:from>
    <xdr:to>
      <xdr:col>29</xdr:col>
      <xdr:colOff>517525</xdr:colOff>
      <xdr:row>38</xdr:row>
      <xdr:rowOff>16790</xdr:rowOff>
    </xdr:to>
    <xdr:cxnSp macro="">
      <xdr:nvCxnSpPr>
        <xdr:cNvPr id="711" name="直線コネクタ 710"/>
        <xdr:cNvCxnSpPr/>
      </xdr:nvCxnSpPr>
      <xdr:spPr>
        <a:xfrm>
          <a:off x="19545300" y="6297803"/>
          <a:ext cx="889000" cy="23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36703</xdr:rowOff>
    </xdr:from>
    <xdr:to>
      <xdr:col>29</xdr:col>
      <xdr:colOff>568325</xdr:colOff>
      <xdr:row>38</xdr:row>
      <xdr:rowOff>138303</xdr:rowOff>
    </xdr:to>
    <xdr:sp macro="" textlink="">
      <xdr:nvSpPr>
        <xdr:cNvPr id="712" name="フローチャート : 判断 711"/>
        <xdr:cNvSpPr/>
      </xdr:nvSpPr>
      <xdr:spPr>
        <a:xfrm>
          <a:off x="20383500" y="655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129430</xdr:rowOff>
    </xdr:from>
    <xdr:ext cx="469744" cy="259045"/>
    <xdr:sp macro="" textlink="">
      <xdr:nvSpPr>
        <xdr:cNvPr id="713" name="テキスト ボックス 712"/>
        <xdr:cNvSpPr txBox="1"/>
      </xdr:nvSpPr>
      <xdr:spPr>
        <a:xfrm>
          <a:off x="20199427" y="664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125603</xdr:rowOff>
    </xdr:from>
    <xdr:to>
      <xdr:col>28</xdr:col>
      <xdr:colOff>314325</xdr:colOff>
      <xdr:row>38</xdr:row>
      <xdr:rowOff>24562</xdr:rowOff>
    </xdr:to>
    <xdr:cxnSp macro="">
      <xdr:nvCxnSpPr>
        <xdr:cNvPr id="714" name="直線コネクタ 713"/>
        <xdr:cNvCxnSpPr/>
      </xdr:nvCxnSpPr>
      <xdr:spPr>
        <a:xfrm flipV="1">
          <a:off x="18656300" y="6297803"/>
          <a:ext cx="889000" cy="24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52248</xdr:rowOff>
    </xdr:from>
    <xdr:to>
      <xdr:col>28</xdr:col>
      <xdr:colOff>365125</xdr:colOff>
      <xdr:row>38</xdr:row>
      <xdr:rowOff>153848</xdr:rowOff>
    </xdr:to>
    <xdr:sp macro="" textlink="">
      <xdr:nvSpPr>
        <xdr:cNvPr id="715" name="フローチャート : 判断 714"/>
        <xdr:cNvSpPr/>
      </xdr:nvSpPr>
      <xdr:spPr>
        <a:xfrm>
          <a:off x="19494500" y="656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144975</xdr:rowOff>
    </xdr:from>
    <xdr:ext cx="469744" cy="259045"/>
    <xdr:sp macro="" textlink="">
      <xdr:nvSpPr>
        <xdr:cNvPr id="716" name="テキスト ボックス 715"/>
        <xdr:cNvSpPr txBox="1"/>
      </xdr:nvSpPr>
      <xdr:spPr>
        <a:xfrm>
          <a:off x="19310427" y="666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56667</xdr:rowOff>
    </xdr:from>
    <xdr:to>
      <xdr:col>27</xdr:col>
      <xdr:colOff>161925</xdr:colOff>
      <xdr:row>38</xdr:row>
      <xdr:rowOff>158267</xdr:rowOff>
    </xdr:to>
    <xdr:sp macro="" textlink="">
      <xdr:nvSpPr>
        <xdr:cNvPr id="717" name="フローチャート : 判断 716"/>
        <xdr:cNvSpPr/>
      </xdr:nvSpPr>
      <xdr:spPr>
        <a:xfrm>
          <a:off x="18605500" y="657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149394</xdr:rowOff>
    </xdr:from>
    <xdr:ext cx="469744" cy="259045"/>
    <xdr:sp macro="" textlink="">
      <xdr:nvSpPr>
        <xdr:cNvPr id="718" name="テキスト ボックス 717"/>
        <xdr:cNvSpPr txBox="1"/>
      </xdr:nvSpPr>
      <xdr:spPr>
        <a:xfrm>
          <a:off x="18421427" y="666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9" name="テキスト ボックス 71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0" name="テキスト ボックス 71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1" name="テキスト ボックス 72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2" name="テキスト ボックス 72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3" name="テキスト ボックス 72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98349</xdr:rowOff>
    </xdr:from>
    <xdr:to>
      <xdr:col>32</xdr:col>
      <xdr:colOff>238125</xdr:colOff>
      <xdr:row>38</xdr:row>
      <xdr:rowOff>28499</xdr:rowOff>
    </xdr:to>
    <xdr:sp macro="" textlink="">
      <xdr:nvSpPr>
        <xdr:cNvPr id="724" name="円/楕円 723"/>
        <xdr:cNvSpPr/>
      </xdr:nvSpPr>
      <xdr:spPr>
        <a:xfrm>
          <a:off x="22110700" y="644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121226</xdr:rowOff>
    </xdr:from>
    <xdr:ext cx="469744" cy="259045"/>
    <xdr:sp macro="" textlink="">
      <xdr:nvSpPr>
        <xdr:cNvPr id="725" name="投資及び出資金該当値テキスト"/>
        <xdr:cNvSpPr txBox="1"/>
      </xdr:nvSpPr>
      <xdr:spPr>
        <a:xfrm>
          <a:off x="22212300" y="629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3,126</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114351</xdr:rowOff>
    </xdr:from>
    <xdr:to>
      <xdr:col>31</xdr:col>
      <xdr:colOff>85725</xdr:colOff>
      <xdr:row>38</xdr:row>
      <xdr:rowOff>44501</xdr:rowOff>
    </xdr:to>
    <xdr:sp macro="" textlink="">
      <xdr:nvSpPr>
        <xdr:cNvPr id="726" name="円/楕円 725"/>
        <xdr:cNvSpPr/>
      </xdr:nvSpPr>
      <xdr:spPr>
        <a:xfrm>
          <a:off x="21272500" y="645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61028</xdr:rowOff>
    </xdr:from>
    <xdr:ext cx="469744" cy="259045"/>
    <xdr:sp macro="" textlink="">
      <xdr:nvSpPr>
        <xdr:cNvPr id="727" name="テキスト ボックス 726"/>
        <xdr:cNvSpPr txBox="1"/>
      </xdr:nvSpPr>
      <xdr:spPr>
        <a:xfrm>
          <a:off x="21088427" y="623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2,916</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137439</xdr:rowOff>
    </xdr:from>
    <xdr:to>
      <xdr:col>29</xdr:col>
      <xdr:colOff>568325</xdr:colOff>
      <xdr:row>38</xdr:row>
      <xdr:rowOff>67590</xdr:rowOff>
    </xdr:to>
    <xdr:sp macro="" textlink="">
      <xdr:nvSpPr>
        <xdr:cNvPr id="728" name="円/楕円 727"/>
        <xdr:cNvSpPr/>
      </xdr:nvSpPr>
      <xdr:spPr>
        <a:xfrm>
          <a:off x="20383500" y="64810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84116</xdr:rowOff>
    </xdr:from>
    <xdr:ext cx="469744" cy="259045"/>
    <xdr:sp macro="" textlink="">
      <xdr:nvSpPr>
        <xdr:cNvPr id="729" name="テキスト ボックス 728"/>
        <xdr:cNvSpPr txBox="1"/>
      </xdr:nvSpPr>
      <xdr:spPr>
        <a:xfrm>
          <a:off x="20199427" y="625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2,613</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74803</xdr:rowOff>
    </xdr:from>
    <xdr:to>
      <xdr:col>28</xdr:col>
      <xdr:colOff>365125</xdr:colOff>
      <xdr:row>37</xdr:row>
      <xdr:rowOff>4953</xdr:rowOff>
    </xdr:to>
    <xdr:sp macro="" textlink="">
      <xdr:nvSpPr>
        <xdr:cNvPr id="730" name="円/楕円 729"/>
        <xdr:cNvSpPr/>
      </xdr:nvSpPr>
      <xdr:spPr>
        <a:xfrm>
          <a:off x="19494500" y="624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21480</xdr:rowOff>
    </xdr:from>
    <xdr:ext cx="469744" cy="259045"/>
    <xdr:sp macro="" textlink="">
      <xdr:nvSpPr>
        <xdr:cNvPr id="731" name="テキスト ボックス 730"/>
        <xdr:cNvSpPr txBox="1"/>
      </xdr:nvSpPr>
      <xdr:spPr>
        <a:xfrm>
          <a:off x="19310427" y="602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5,685</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145212</xdr:rowOff>
    </xdr:from>
    <xdr:to>
      <xdr:col>27</xdr:col>
      <xdr:colOff>161925</xdr:colOff>
      <xdr:row>38</xdr:row>
      <xdr:rowOff>75361</xdr:rowOff>
    </xdr:to>
    <xdr:sp macro="" textlink="">
      <xdr:nvSpPr>
        <xdr:cNvPr id="732" name="円/楕円 731"/>
        <xdr:cNvSpPr/>
      </xdr:nvSpPr>
      <xdr:spPr>
        <a:xfrm>
          <a:off x="18605500" y="64888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91889</xdr:rowOff>
    </xdr:from>
    <xdr:ext cx="469744" cy="259045"/>
    <xdr:sp macro="" textlink="">
      <xdr:nvSpPr>
        <xdr:cNvPr id="733" name="テキスト ボックス 732"/>
        <xdr:cNvSpPr txBox="1"/>
      </xdr:nvSpPr>
      <xdr:spPr>
        <a:xfrm>
          <a:off x="18421427" y="626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4" name="正方形/長方形 73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5" name="正方形/長方形 73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6" name="正方形/長方形 73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7" name="正方形/長方形 73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8" name="正方形/長方形 73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9" name="正方形/長方形 73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0" name="正方形/長方形 73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1" name="正方形/長方形 74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2" name="テキスト ボックス 74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3" name="直線コネクタ 74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4" name="直線コネクタ 74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5" name="テキスト ボックス 74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6" name="直線コネクタ 74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7" name="テキスト ボックス 74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8" name="直線コネクタ 74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49" name="テキスト ボックス 74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0" name="直線コネクタ 74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1" name="テキスト ボックス 75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2" name="直線コネクタ 75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3" name="テキスト ボックス 75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4" name="直線コネクタ 75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5" name="テキスト ボックス 75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7" name="テキスト ボックス 75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168536</xdr:rowOff>
    </xdr:from>
    <xdr:to>
      <xdr:col>32</xdr:col>
      <xdr:colOff>186689</xdr:colOff>
      <xdr:row>59</xdr:row>
      <xdr:rowOff>98878</xdr:rowOff>
    </xdr:to>
    <xdr:cxnSp macro="">
      <xdr:nvCxnSpPr>
        <xdr:cNvPr id="759" name="直線コネクタ 758"/>
        <xdr:cNvCxnSpPr/>
      </xdr:nvCxnSpPr>
      <xdr:spPr>
        <a:xfrm flipV="1">
          <a:off x="22159595" y="8741036"/>
          <a:ext cx="1269" cy="147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1" name="直線コネクタ 76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115213</xdr:rowOff>
    </xdr:from>
    <xdr:ext cx="534377" cy="259045"/>
    <xdr:sp macro="" textlink="">
      <xdr:nvSpPr>
        <xdr:cNvPr id="762" name="貸付金最大値テキスト"/>
        <xdr:cNvSpPr txBox="1"/>
      </xdr:nvSpPr>
      <xdr:spPr>
        <a:xfrm>
          <a:off x="22212300" y="851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45,117</a:t>
          </a:r>
          <a:endParaRPr kumimoji="1" lang="ja-JP" altLang="en-US" sz="1000" b="1">
            <a:latin typeface="ＭＳ Ｐゴシック"/>
          </a:endParaRPr>
        </a:p>
      </xdr:txBody>
    </xdr:sp>
    <xdr:clientData/>
  </xdr:oneCellAnchor>
  <xdr:twoCellAnchor>
    <xdr:from>
      <xdr:col>32</xdr:col>
      <xdr:colOff>98425</xdr:colOff>
      <xdr:row>50</xdr:row>
      <xdr:rowOff>168536</xdr:rowOff>
    </xdr:from>
    <xdr:to>
      <xdr:col>32</xdr:col>
      <xdr:colOff>276225</xdr:colOff>
      <xdr:row>50</xdr:row>
      <xdr:rowOff>168536</xdr:rowOff>
    </xdr:to>
    <xdr:cxnSp macro="">
      <xdr:nvCxnSpPr>
        <xdr:cNvPr id="763" name="直線コネクタ 762"/>
        <xdr:cNvCxnSpPr/>
      </xdr:nvCxnSpPr>
      <xdr:spPr>
        <a:xfrm>
          <a:off x="22072600" y="874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144304</xdr:rowOff>
    </xdr:from>
    <xdr:to>
      <xdr:col>32</xdr:col>
      <xdr:colOff>187325</xdr:colOff>
      <xdr:row>59</xdr:row>
      <xdr:rowOff>22951</xdr:rowOff>
    </xdr:to>
    <xdr:cxnSp macro="">
      <xdr:nvCxnSpPr>
        <xdr:cNvPr id="764" name="直線コネクタ 763"/>
        <xdr:cNvCxnSpPr/>
      </xdr:nvCxnSpPr>
      <xdr:spPr>
        <a:xfrm flipV="1">
          <a:off x="21323300" y="10088404"/>
          <a:ext cx="838200" cy="5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113374</xdr:rowOff>
    </xdr:from>
    <xdr:ext cx="469744" cy="259045"/>
    <xdr:sp macro="" textlink="">
      <xdr:nvSpPr>
        <xdr:cNvPr id="765" name="貸付金平均値テキスト"/>
        <xdr:cNvSpPr txBox="1"/>
      </xdr:nvSpPr>
      <xdr:spPr>
        <a:xfrm>
          <a:off x="22212300" y="1005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134947</xdr:rowOff>
    </xdr:from>
    <xdr:to>
      <xdr:col>32</xdr:col>
      <xdr:colOff>238125</xdr:colOff>
      <xdr:row>59</xdr:row>
      <xdr:rowOff>65097</xdr:rowOff>
    </xdr:to>
    <xdr:sp macro="" textlink="">
      <xdr:nvSpPr>
        <xdr:cNvPr id="766" name="フローチャート : 判断 765"/>
        <xdr:cNvSpPr/>
      </xdr:nvSpPr>
      <xdr:spPr>
        <a:xfrm>
          <a:off x="22110700" y="1007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22951</xdr:rowOff>
    </xdr:from>
    <xdr:to>
      <xdr:col>31</xdr:col>
      <xdr:colOff>34925</xdr:colOff>
      <xdr:row>59</xdr:row>
      <xdr:rowOff>87677</xdr:rowOff>
    </xdr:to>
    <xdr:cxnSp macro="">
      <xdr:nvCxnSpPr>
        <xdr:cNvPr id="767" name="直線コネクタ 766"/>
        <xdr:cNvCxnSpPr/>
      </xdr:nvCxnSpPr>
      <xdr:spPr>
        <a:xfrm flipV="1">
          <a:off x="20434300" y="10138501"/>
          <a:ext cx="889000" cy="6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69992</xdr:rowOff>
    </xdr:from>
    <xdr:to>
      <xdr:col>31</xdr:col>
      <xdr:colOff>85725</xdr:colOff>
      <xdr:row>59</xdr:row>
      <xdr:rowOff>142</xdr:rowOff>
    </xdr:to>
    <xdr:sp macro="" textlink="">
      <xdr:nvSpPr>
        <xdr:cNvPr id="768" name="フローチャート : 判断 767"/>
        <xdr:cNvSpPr/>
      </xdr:nvSpPr>
      <xdr:spPr>
        <a:xfrm>
          <a:off x="21272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16669</xdr:rowOff>
    </xdr:from>
    <xdr:ext cx="469744" cy="259045"/>
    <xdr:sp macro="" textlink="">
      <xdr:nvSpPr>
        <xdr:cNvPr id="769" name="テキスト ボックス 768"/>
        <xdr:cNvSpPr txBox="1"/>
      </xdr:nvSpPr>
      <xdr:spPr>
        <a:xfrm>
          <a:off x="21088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90029</xdr:rowOff>
    </xdr:from>
    <xdr:to>
      <xdr:col>29</xdr:col>
      <xdr:colOff>517525</xdr:colOff>
      <xdr:row>59</xdr:row>
      <xdr:rowOff>87677</xdr:rowOff>
    </xdr:to>
    <xdr:cxnSp macro="">
      <xdr:nvCxnSpPr>
        <xdr:cNvPr id="770" name="直線コネクタ 769"/>
        <xdr:cNvCxnSpPr/>
      </xdr:nvCxnSpPr>
      <xdr:spPr>
        <a:xfrm>
          <a:off x="19545300" y="9862679"/>
          <a:ext cx="889000" cy="34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9380</xdr:rowOff>
    </xdr:from>
    <xdr:to>
      <xdr:col>29</xdr:col>
      <xdr:colOff>568325</xdr:colOff>
      <xdr:row>58</xdr:row>
      <xdr:rowOff>110980</xdr:rowOff>
    </xdr:to>
    <xdr:sp macro="" textlink="">
      <xdr:nvSpPr>
        <xdr:cNvPr id="771" name="フローチャート : 判断 770"/>
        <xdr:cNvSpPr/>
      </xdr:nvSpPr>
      <xdr:spPr>
        <a:xfrm>
          <a:off x="20383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127507</xdr:rowOff>
    </xdr:from>
    <xdr:ext cx="469744" cy="259045"/>
    <xdr:sp macro="" textlink="">
      <xdr:nvSpPr>
        <xdr:cNvPr id="772" name="テキスト ボックス 771"/>
        <xdr:cNvSpPr txBox="1"/>
      </xdr:nvSpPr>
      <xdr:spPr>
        <a:xfrm>
          <a:off x="20199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90029</xdr:rowOff>
    </xdr:from>
    <xdr:to>
      <xdr:col>28</xdr:col>
      <xdr:colOff>314325</xdr:colOff>
      <xdr:row>58</xdr:row>
      <xdr:rowOff>129903</xdr:rowOff>
    </xdr:to>
    <xdr:cxnSp macro="">
      <xdr:nvCxnSpPr>
        <xdr:cNvPr id="773" name="直線コネクタ 772"/>
        <xdr:cNvCxnSpPr/>
      </xdr:nvCxnSpPr>
      <xdr:spPr>
        <a:xfrm flipV="1">
          <a:off x="18656300" y="9862679"/>
          <a:ext cx="889000" cy="21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13723</xdr:rowOff>
    </xdr:from>
    <xdr:to>
      <xdr:col>28</xdr:col>
      <xdr:colOff>365125</xdr:colOff>
      <xdr:row>58</xdr:row>
      <xdr:rowOff>115323</xdr:rowOff>
    </xdr:to>
    <xdr:sp macro="" textlink="">
      <xdr:nvSpPr>
        <xdr:cNvPr id="774" name="フローチャート : 判断 773"/>
        <xdr:cNvSpPr/>
      </xdr:nvSpPr>
      <xdr:spPr>
        <a:xfrm>
          <a:off x="19494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106450</xdr:rowOff>
    </xdr:from>
    <xdr:ext cx="469744" cy="259045"/>
    <xdr:sp macro="" textlink="">
      <xdr:nvSpPr>
        <xdr:cNvPr id="775" name="テキスト ボックス 774"/>
        <xdr:cNvSpPr txBox="1"/>
      </xdr:nvSpPr>
      <xdr:spPr>
        <a:xfrm>
          <a:off x="19310427" y="1005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162248</xdr:rowOff>
    </xdr:from>
    <xdr:to>
      <xdr:col>27</xdr:col>
      <xdr:colOff>161925</xdr:colOff>
      <xdr:row>58</xdr:row>
      <xdr:rowOff>92398</xdr:rowOff>
    </xdr:to>
    <xdr:sp macro="" textlink="">
      <xdr:nvSpPr>
        <xdr:cNvPr id="776" name="フローチャート : 判断 775"/>
        <xdr:cNvSpPr/>
      </xdr:nvSpPr>
      <xdr:spPr>
        <a:xfrm>
          <a:off x="18605500" y="993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108925</xdr:rowOff>
    </xdr:from>
    <xdr:ext cx="469744" cy="259045"/>
    <xdr:sp macro="" textlink="">
      <xdr:nvSpPr>
        <xdr:cNvPr id="777" name="テキスト ボックス 776"/>
        <xdr:cNvSpPr txBox="1"/>
      </xdr:nvSpPr>
      <xdr:spPr>
        <a:xfrm>
          <a:off x="18421427" y="971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93504</xdr:rowOff>
    </xdr:from>
    <xdr:to>
      <xdr:col>32</xdr:col>
      <xdr:colOff>238125</xdr:colOff>
      <xdr:row>59</xdr:row>
      <xdr:rowOff>23654</xdr:rowOff>
    </xdr:to>
    <xdr:sp macro="" textlink="">
      <xdr:nvSpPr>
        <xdr:cNvPr id="783" name="円/楕円 782"/>
        <xdr:cNvSpPr/>
      </xdr:nvSpPr>
      <xdr:spPr>
        <a:xfrm>
          <a:off x="22110700" y="100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52881</xdr:rowOff>
    </xdr:from>
    <xdr:ext cx="469744" cy="259045"/>
    <xdr:sp macro="" textlink="">
      <xdr:nvSpPr>
        <xdr:cNvPr id="784" name="貸付金該当値テキスト"/>
        <xdr:cNvSpPr txBox="1"/>
      </xdr:nvSpPr>
      <xdr:spPr>
        <a:xfrm>
          <a:off x="22212300" y="9825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143601</xdr:rowOff>
    </xdr:from>
    <xdr:to>
      <xdr:col>31</xdr:col>
      <xdr:colOff>85725</xdr:colOff>
      <xdr:row>59</xdr:row>
      <xdr:rowOff>73751</xdr:rowOff>
    </xdr:to>
    <xdr:sp macro="" textlink="">
      <xdr:nvSpPr>
        <xdr:cNvPr id="785" name="円/楕円 784"/>
        <xdr:cNvSpPr/>
      </xdr:nvSpPr>
      <xdr:spPr>
        <a:xfrm>
          <a:off x="21272500" y="1008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64878</xdr:rowOff>
    </xdr:from>
    <xdr:ext cx="469744" cy="259045"/>
    <xdr:sp macro="" textlink="">
      <xdr:nvSpPr>
        <xdr:cNvPr id="786" name="テキスト ボックス 785"/>
        <xdr:cNvSpPr txBox="1"/>
      </xdr:nvSpPr>
      <xdr:spPr>
        <a:xfrm>
          <a:off x="21088427" y="1018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2,325</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36877</xdr:rowOff>
    </xdr:from>
    <xdr:to>
      <xdr:col>29</xdr:col>
      <xdr:colOff>568325</xdr:colOff>
      <xdr:row>59</xdr:row>
      <xdr:rowOff>138477</xdr:rowOff>
    </xdr:to>
    <xdr:sp macro="" textlink="">
      <xdr:nvSpPr>
        <xdr:cNvPr id="787" name="円/楕円 786"/>
        <xdr:cNvSpPr/>
      </xdr:nvSpPr>
      <xdr:spPr>
        <a:xfrm>
          <a:off x="20383500" y="1015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129604</xdr:rowOff>
    </xdr:from>
    <xdr:ext cx="378565" cy="259045"/>
    <xdr:sp macro="" textlink="">
      <xdr:nvSpPr>
        <xdr:cNvPr id="788" name="テキスト ボックス 787"/>
        <xdr:cNvSpPr txBox="1"/>
      </xdr:nvSpPr>
      <xdr:spPr>
        <a:xfrm>
          <a:off x="20245017" y="10245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39229</xdr:rowOff>
    </xdr:from>
    <xdr:to>
      <xdr:col>28</xdr:col>
      <xdr:colOff>365125</xdr:colOff>
      <xdr:row>57</xdr:row>
      <xdr:rowOff>140829</xdr:rowOff>
    </xdr:to>
    <xdr:sp macro="" textlink="">
      <xdr:nvSpPr>
        <xdr:cNvPr id="789" name="円/楕円 788"/>
        <xdr:cNvSpPr/>
      </xdr:nvSpPr>
      <xdr:spPr>
        <a:xfrm>
          <a:off x="19494500" y="981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157356</xdr:rowOff>
    </xdr:from>
    <xdr:ext cx="534377" cy="259045"/>
    <xdr:sp macro="" textlink="">
      <xdr:nvSpPr>
        <xdr:cNvPr id="790" name="テキスト ボックス 789"/>
        <xdr:cNvSpPr txBox="1"/>
      </xdr:nvSpPr>
      <xdr:spPr>
        <a:xfrm>
          <a:off x="19278111" y="958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79103</xdr:rowOff>
    </xdr:from>
    <xdr:to>
      <xdr:col>27</xdr:col>
      <xdr:colOff>161925</xdr:colOff>
      <xdr:row>59</xdr:row>
      <xdr:rowOff>9253</xdr:rowOff>
    </xdr:to>
    <xdr:sp macro="" textlink="">
      <xdr:nvSpPr>
        <xdr:cNvPr id="791" name="円/楕円 790"/>
        <xdr:cNvSpPr/>
      </xdr:nvSpPr>
      <xdr:spPr>
        <a:xfrm>
          <a:off x="18605500" y="1002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380</xdr:rowOff>
    </xdr:from>
    <xdr:ext cx="469744" cy="259045"/>
    <xdr:sp macro="" textlink="">
      <xdr:nvSpPr>
        <xdr:cNvPr id="792" name="テキスト ボックス 791"/>
        <xdr:cNvSpPr txBox="1"/>
      </xdr:nvSpPr>
      <xdr:spPr>
        <a:xfrm>
          <a:off x="18421427" y="1011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3" name="直線コネクタ 80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4" name="テキスト ボックス 80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5" name="直線コネクタ 80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6" name="テキスト ボックス 80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7" name="直線コネクタ 80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8" name="テキスト ボックス 80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9" name="直線コネクタ 80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0" name="テキスト ボックス 80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1" name="直線コネクタ 81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2" name="テキスト ボックス 81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3" name="直線コネクタ 81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4" name="テキスト ボックス 81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19983</xdr:rowOff>
    </xdr:from>
    <xdr:to>
      <xdr:col>32</xdr:col>
      <xdr:colOff>186689</xdr:colOff>
      <xdr:row>78</xdr:row>
      <xdr:rowOff>63691</xdr:rowOff>
    </xdr:to>
    <xdr:cxnSp macro="">
      <xdr:nvCxnSpPr>
        <xdr:cNvPr id="816" name="直線コネクタ 815"/>
        <xdr:cNvCxnSpPr/>
      </xdr:nvCxnSpPr>
      <xdr:spPr>
        <a:xfrm flipV="1">
          <a:off x="22159595" y="12192933"/>
          <a:ext cx="1269" cy="124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67518</xdr:rowOff>
    </xdr:from>
    <xdr:ext cx="534377" cy="259045"/>
    <xdr:sp macro="" textlink="">
      <xdr:nvSpPr>
        <xdr:cNvPr id="817" name="繰出金最小値テキスト"/>
        <xdr:cNvSpPr txBox="1"/>
      </xdr:nvSpPr>
      <xdr:spPr>
        <a:xfrm>
          <a:off x="22212300" y="1344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19,975</a:t>
          </a:r>
          <a:endParaRPr kumimoji="1" lang="ja-JP" altLang="en-US" sz="1000" b="1">
            <a:latin typeface="ＭＳ Ｐゴシック"/>
          </a:endParaRPr>
        </a:p>
      </xdr:txBody>
    </xdr:sp>
    <xdr:clientData/>
  </xdr:oneCellAnchor>
  <xdr:twoCellAnchor>
    <xdr:from>
      <xdr:col>32</xdr:col>
      <xdr:colOff>98425</xdr:colOff>
      <xdr:row>78</xdr:row>
      <xdr:rowOff>63691</xdr:rowOff>
    </xdr:from>
    <xdr:to>
      <xdr:col>32</xdr:col>
      <xdr:colOff>276225</xdr:colOff>
      <xdr:row>78</xdr:row>
      <xdr:rowOff>63691</xdr:rowOff>
    </xdr:to>
    <xdr:cxnSp macro="">
      <xdr:nvCxnSpPr>
        <xdr:cNvPr id="818" name="直線コネクタ 817"/>
        <xdr:cNvCxnSpPr/>
      </xdr:nvCxnSpPr>
      <xdr:spPr>
        <a:xfrm>
          <a:off x="22072600" y="1343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138110</xdr:rowOff>
    </xdr:from>
    <xdr:ext cx="599010" cy="259045"/>
    <xdr:sp macro="" textlink="">
      <xdr:nvSpPr>
        <xdr:cNvPr id="819" name="繰出金最大値テキスト"/>
        <xdr:cNvSpPr txBox="1"/>
      </xdr:nvSpPr>
      <xdr:spPr>
        <a:xfrm>
          <a:off x="22212300" y="1196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183,211</a:t>
          </a:r>
          <a:endParaRPr kumimoji="1" lang="ja-JP" altLang="en-US" sz="1000" b="1">
            <a:latin typeface="ＭＳ Ｐゴシック"/>
          </a:endParaRPr>
        </a:p>
      </xdr:txBody>
    </xdr:sp>
    <xdr:clientData/>
  </xdr:oneCellAnchor>
  <xdr:twoCellAnchor>
    <xdr:from>
      <xdr:col>32</xdr:col>
      <xdr:colOff>98425</xdr:colOff>
      <xdr:row>71</xdr:row>
      <xdr:rowOff>19983</xdr:rowOff>
    </xdr:from>
    <xdr:to>
      <xdr:col>32</xdr:col>
      <xdr:colOff>276225</xdr:colOff>
      <xdr:row>71</xdr:row>
      <xdr:rowOff>19983</xdr:rowOff>
    </xdr:to>
    <xdr:cxnSp macro="">
      <xdr:nvCxnSpPr>
        <xdr:cNvPr id="820" name="直線コネクタ 819"/>
        <xdr:cNvCxnSpPr/>
      </xdr:nvCxnSpPr>
      <xdr:spPr>
        <a:xfrm>
          <a:off x="22072600" y="12192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46996</xdr:rowOff>
    </xdr:from>
    <xdr:to>
      <xdr:col>32</xdr:col>
      <xdr:colOff>187325</xdr:colOff>
      <xdr:row>77</xdr:row>
      <xdr:rowOff>60238</xdr:rowOff>
    </xdr:to>
    <xdr:cxnSp macro="">
      <xdr:nvCxnSpPr>
        <xdr:cNvPr id="821" name="直線コネクタ 820"/>
        <xdr:cNvCxnSpPr/>
      </xdr:nvCxnSpPr>
      <xdr:spPr>
        <a:xfrm flipV="1">
          <a:off x="21323300" y="13248646"/>
          <a:ext cx="838200" cy="1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167157</xdr:rowOff>
    </xdr:from>
    <xdr:ext cx="534377" cy="259045"/>
    <xdr:sp macro="" textlink="">
      <xdr:nvSpPr>
        <xdr:cNvPr id="822" name="繰出金平均値テキスト"/>
        <xdr:cNvSpPr txBox="1"/>
      </xdr:nvSpPr>
      <xdr:spPr>
        <a:xfrm>
          <a:off x="22212300" y="13197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17280</xdr:rowOff>
    </xdr:from>
    <xdr:to>
      <xdr:col>32</xdr:col>
      <xdr:colOff>238125</xdr:colOff>
      <xdr:row>77</xdr:row>
      <xdr:rowOff>118880</xdr:rowOff>
    </xdr:to>
    <xdr:sp macro="" textlink="">
      <xdr:nvSpPr>
        <xdr:cNvPr id="823" name="フローチャート : 判断 822"/>
        <xdr:cNvSpPr/>
      </xdr:nvSpPr>
      <xdr:spPr>
        <a:xfrm>
          <a:off x="22110700" y="1321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60238</xdr:rowOff>
    </xdr:from>
    <xdr:to>
      <xdr:col>31</xdr:col>
      <xdr:colOff>34925</xdr:colOff>
      <xdr:row>77</xdr:row>
      <xdr:rowOff>69200</xdr:rowOff>
    </xdr:to>
    <xdr:cxnSp macro="">
      <xdr:nvCxnSpPr>
        <xdr:cNvPr id="824" name="直線コネクタ 823"/>
        <xdr:cNvCxnSpPr/>
      </xdr:nvCxnSpPr>
      <xdr:spPr>
        <a:xfrm flipV="1">
          <a:off x="20434300" y="13261888"/>
          <a:ext cx="889000"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10985</xdr:rowOff>
    </xdr:from>
    <xdr:to>
      <xdr:col>31</xdr:col>
      <xdr:colOff>85725</xdr:colOff>
      <xdr:row>77</xdr:row>
      <xdr:rowOff>112585</xdr:rowOff>
    </xdr:to>
    <xdr:sp macro="" textlink="">
      <xdr:nvSpPr>
        <xdr:cNvPr id="825" name="フローチャート : 判断 824"/>
        <xdr:cNvSpPr/>
      </xdr:nvSpPr>
      <xdr:spPr>
        <a:xfrm>
          <a:off x="21272500" y="1321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103712</xdr:rowOff>
    </xdr:from>
    <xdr:ext cx="534377" cy="259045"/>
    <xdr:sp macro="" textlink="">
      <xdr:nvSpPr>
        <xdr:cNvPr id="826" name="テキスト ボックス 825"/>
        <xdr:cNvSpPr txBox="1"/>
      </xdr:nvSpPr>
      <xdr:spPr>
        <a:xfrm>
          <a:off x="21056111" y="1330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69200</xdr:rowOff>
    </xdr:from>
    <xdr:to>
      <xdr:col>29</xdr:col>
      <xdr:colOff>517525</xdr:colOff>
      <xdr:row>77</xdr:row>
      <xdr:rowOff>76881</xdr:rowOff>
    </xdr:to>
    <xdr:cxnSp macro="">
      <xdr:nvCxnSpPr>
        <xdr:cNvPr id="827" name="直線コネクタ 826"/>
        <xdr:cNvCxnSpPr/>
      </xdr:nvCxnSpPr>
      <xdr:spPr>
        <a:xfrm flipV="1">
          <a:off x="19545300" y="13270850"/>
          <a:ext cx="889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21561</xdr:rowOff>
    </xdr:from>
    <xdr:to>
      <xdr:col>29</xdr:col>
      <xdr:colOff>568325</xdr:colOff>
      <xdr:row>77</xdr:row>
      <xdr:rowOff>123161</xdr:rowOff>
    </xdr:to>
    <xdr:sp macro="" textlink="">
      <xdr:nvSpPr>
        <xdr:cNvPr id="828" name="フローチャート : 判断 827"/>
        <xdr:cNvSpPr/>
      </xdr:nvSpPr>
      <xdr:spPr>
        <a:xfrm>
          <a:off x="20383500" y="1322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114288</xdr:rowOff>
    </xdr:from>
    <xdr:ext cx="534377" cy="259045"/>
    <xdr:sp macro="" textlink="">
      <xdr:nvSpPr>
        <xdr:cNvPr id="829" name="テキスト ボックス 828"/>
        <xdr:cNvSpPr txBox="1"/>
      </xdr:nvSpPr>
      <xdr:spPr>
        <a:xfrm>
          <a:off x="20167111" y="1331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76881</xdr:rowOff>
    </xdr:from>
    <xdr:to>
      <xdr:col>28</xdr:col>
      <xdr:colOff>314325</xdr:colOff>
      <xdr:row>77</xdr:row>
      <xdr:rowOff>78488</xdr:rowOff>
    </xdr:to>
    <xdr:cxnSp macro="">
      <xdr:nvCxnSpPr>
        <xdr:cNvPr id="830" name="直線コネクタ 829"/>
        <xdr:cNvCxnSpPr/>
      </xdr:nvCxnSpPr>
      <xdr:spPr>
        <a:xfrm flipV="1">
          <a:off x="18656300" y="13278531"/>
          <a:ext cx="889000" cy="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24679</xdr:rowOff>
    </xdr:from>
    <xdr:to>
      <xdr:col>28</xdr:col>
      <xdr:colOff>365125</xdr:colOff>
      <xdr:row>77</xdr:row>
      <xdr:rowOff>126279</xdr:rowOff>
    </xdr:to>
    <xdr:sp macro="" textlink="">
      <xdr:nvSpPr>
        <xdr:cNvPr id="831" name="フローチャート : 判断 830"/>
        <xdr:cNvSpPr/>
      </xdr:nvSpPr>
      <xdr:spPr>
        <a:xfrm>
          <a:off x="19494500" y="1322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142806</xdr:rowOff>
    </xdr:from>
    <xdr:ext cx="534377" cy="259045"/>
    <xdr:sp macro="" textlink="">
      <xdr:nvSpPr>
        <xdr:cNvPr id="832" name="テキスト ボックス 831"/>
        <xdr:cNvSpPr txBox="1"/>
      </xdr:nvSpPr>
      <xdr:spPr>
        <a:xfrm>
          <a:off x="19278111" y="1300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25783</xdr:rowOff>
    </xdr:from>
    <xdr:to>
      <xdr:col>27</xdr:col>
      <xdr:colOff>161925</xdr:colOff>
      <xdr:row>77</xdr:row>
      <xdr:rowOff>127383</xdr:rowOff>
    </xdr:to>
    <xdr:sp macro="" textlink="">
      <xdr:nvSpPr>
        <xdr:cNvPr id="833" name="フローチャート : 判断 832"/>
        <xdr:cNvSpPr/>
      </xdr:nvSpPr>
      <xdr:spPr>
        <a:xfrm>
          <a:off x="18605500" y="132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143910</xdr:rowOff>
    </xdr:from>
    <xdr:ext cx="534377" cy="259045"/>
    <xdr:sp macro="" textlink="">
      <xdr:nvSpPr>
        <xdr:cNvPr id="834" name="テキスト ボックス 833"/>
        <xdr:cNvSpPr txBox="1"/>
      </xdr:nvSpPr>
      <xdr:spPr>
        <a:xfrm>
          <a:off x="18389111" y="130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5" name="テキスト ボックス 83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6" name="テキスト ボックス 83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7" name="テキスト ボックス 83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8" name="テキスト ボックス 83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9" name="テキスト ボックス 83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167646</xdr:rowOff>
    </xdr:from>
    <xdr:to>
      <xdr:col>32</xdr:col>
      <xdr:colOff>238125</xdr:colOff>
      <xdr:row>77</xdr:row>
      <xdr:rowOff>97796</xdr:rowOff>
    </xdr:to>
    <xdr:sp macro="" textlink="">
      <xdr:nvSpPr>
        <xdr:cNvPr id="840" name="円/楕円 839"/>
        <xdr:cNvSpPr/>
      </xdr:nvSpPr>
      <xdr:spPr>
        <a:xfrm>
          <a:off x="22110700" y="1319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19073</xdr:rowOff>
    </xdr:from>
    <xdr:ext cx="534377" cy="259045"/>
    <xdr:sp macro="" textlink="">
      <xdr:nvSpPr>
        <xdr:cNvPr id="841" name="繰出金該当値テキスト"/>
        <xdr:cNvSpPr txBox="1"/>
      </xdr:nvSpPr>
      <xdr:spPr>
        <a:xfrm>
          <a:off x="22212300" y="1304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44,666</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9438</xdr:rowOff>
    </xdr:from>
    <xdr:to>
      <xdr:col>31</xdr:col>
      <xdr:colOff>85725</xdr:colOff>
      <xdr:row>77</xdr:row>
      <xdr:rowOff>111038</xdr:rowOff>
    </xdr:to>
    <xdr:sp macro="" textlink="">
      <xdr:nvSpPr>
        <xdr:cNvPr id="842" name="円/楕円 841"/>
        <xdr:cNvSpPr/>
      </xdr:nvSpPr>
      <xdr:spPr>
        <a:xfrm>
          <a:off x="21272500" y="1321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127565</xdr:rowOff>
    </xdr:from>
    <xdr:ext cx="534377" cy="259045"/>
    <xdr:sp macro="" textlink="">
      <xdr:nvSpPr>
        <xdr:cNvPr id="843" name="テキスト ボックス 842"/>
        <xdr:cNvSpPr txBox="1"/>
      </xdr:nvSpPr>
      <xdr:spPr>
        <a:xfrm>
          <a:off x="21056111" y="1298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42,928</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18400</xdr:rowOff>
    </xdr:from>
    <xdr:to>
      <xdr:col>29</xdr:col>
      <xdr:colOff>568325</xdr:colOff>
      <xdr:row>77</xdr:row>
      <xdr:rowOff>120000</xdr:rowOff>
    </xdr:to>
    <xdr:sp macro="" textlink="">
      <xdr:nvSpPr>
        <xdr:cNvPr id="844" name="円/楕円 843"/>
        <xdr:cNvSpPr/>
      </xdr:nvSpPr>
      <xdr:spPr>
        <a:xfrm>
          <a:off x="20383500" y="1322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136527</xdr:rowOff>
    </xdr:from>
    <xdr:ext cx="534377" cy="259045"/>
    <xdr:sp macro="" textlink="">
      <xdr:nvSpPr>
        <xdr:cNvPr id="845" name="テキスト ボックス 844"/>
        <xdr:cNvSpPr txBox="1"/>
      </xdr:nvSpPr>
      <xdr:spPr>
        <a:xfrm>
          <a:off x="20167111" y="1299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41,752</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26081</xdr:rowOff>
    </xdr:from>
    <xdr:to>
      <xdr:col>28</xdr:col>
      <xdr:colOff>365125</xdr:colOff>
      <xdr:row>77</xdr:row>
      <xdr:rowOff>127681</xdr:rowOff>
    </xdr:to>
    <xdr:sp macro="" textlink="">
      <xdr:nvSpPr>
        <xdr:cNvPr id="846" name="円/楕円 845"/>
        <xdr:cNvSpPr/>
      </xdr:nvSpPr>
      <xdr:spPr>
        <a:xfrm>
          <a:off x="19494500" y="1322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118808</xdr:rowOff>
    </xdr:from>
    <xdr:ext cx="534377" cy="259045"/>
    <xdr:sp macro="" textlink="">
      <xdr:nvSpPr>
        <xdr:cNvPr id="847" name="テキスト ボックス 846"/>
        <xdr:cNvSpPr txBox="1"/>
      </xdr:nvSpPr>
      <xdr:spPr>
        <a:xfrm>
          <a:off x="19278111" y="1332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40,744</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27688</xdr:rowOff>
    </xdr:from>
    <xdr:to>
      <xdr:col>27</xdr:col>
      <xdr:colOff>161925</xdr:colOff>
      <xdr:row>77</xdr:row>
      <xdr:rowOff>129288</xdr:rowOff>
    </xdr:to>
    <xdr:sp macro="" textlink="">
      <xdr:nvSpPr>
        <xdr:cNvPr id="848" name="円/楕円 847"/>
        <xdr:cNvSpPr/>
      </xdr:nvSpPr>
      <xdr:spPr>
        <a:xfrm>
          <a:off x="18605500" y="1322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120415</xdr:rowOff>
    </xdr:from>
    <xdr:ext cx="534377" cy="259045"/>
    <xdr:sp macro="" textlink="">
      <xdr:nvSpPr>
        <xdr:cNvPr id="849" name="テキスト ボックス 848"/>
        <xdr:cNvSpPr txBox="1"/>
      </xdr:nvSpPr>
      <xdr:spPr>
        <a:xfrm>
          <a:off x="18389111" y="1332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40,533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0" name="正方形/長方形 84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1" name="正方形/長方形 85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2" name="正方形/長方形 85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3" name="正方形/長方形 85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4" name="正方形/長方形 85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5" name="正方形/長方形 85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6" name="正方形/長方形 85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7" name="正方形/長方形 85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8" name="テキスト ボックス 85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9" name="直線コネクタ 85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0" name="直線コネクタ 85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1" name="テキスト ボックス 86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2" name="直線コネクタ 86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3" name="テキスト ボックス 862"/>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4" name="直線コネクタ 86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5" name="テキスト ボックス 864"/>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6" name="直線コネクタ 86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7" name="テキスト ボックス 866"/>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8" name="直線コネクタ 86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9" name="テキスト ボックス 868"/>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0" name="直線コネクタ 86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1" name="テキスト ボックス 870"/>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3" name="テキスト ボックス 87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5" name="直線コネクタ 874"/>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6"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7" name="直線コネクタ 87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8"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9" name="直線コネクタ 878"/>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0" name="直線コネクタ 87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1"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2" name="フローチャート : 判断 881"/>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3" name="直線コネクタ 88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4" name="フローチャート : 判断 883"/>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5" name="テキスト ボックス 884"/>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6" name="直線コネクタ 88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7" name="フローチャート : 判断 886"/>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8" name="テキスト ボックス 887"/>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9" name="直線コネクタ 88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0" name="フローチャート : 判断 889"/>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1" name="テキスト ボックス 890"/>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2" name="フローチャート : 判断 891"/>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3" name="テキスト ボックス 892"/>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9" name="円/楕円 89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0"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1" name="円/楕円 90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2" name="テキスト ボックス 901"/>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3" name="円/楕円 90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4" name="テキスト ボックス 903"/>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5" name="円/楕円 90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6" name="テキスト ボックス 905"/>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7" name="円/楕円 90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8" name="テキスト ボックス 907"/>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ゴシック" panose="020B0609070205080204" pitchFamily="49" charset="-128"/>
              <a:ea typeface="ＭＳ ゴシック" panose="020B0609070205080204" pitchFamily="49" charset="-128"/>
            </a:rPr>
            <a:t>　主なものとしては以下のとおりであり，その他の経費については，概ね横ばいで推移している。</a:t>
          </a:r>
          <a:endParaRPr kumimoji="1" lang="en-US" altLang="ja-JP" sz="1400">
            <a:latin typeface="ＭＳ ゴシック" panose="020B0609070205080204" pitchFamily="49" charset="-128"/>
            <a:ea typeface="ＭＳ ゴシック" panose="020B0609070205080204" pitchFamily="49" charset="-128"/>
          </a:endParaRPr>
        </a:p>
        <a:p>
          <a:r>
            <a:rPr kumimoji="1" lang="ja-JP" altLang="en-US" sz="1400">
              <a:latin typeface="ＭＳ ゴシック" panose="020B0609070205080204" pitchFamily="49" charset="-128"/>
              <a:ea typeface="ＭＳ ゴシック" panose="020B0609070205080204" pitchFamily="49" charset="-128"/>
            </a:rPr>
            <a:t>　人件費は，ここ数年間は減少傾向であったが，平成２７年度は退職手当等により増加している。物件費は，増加傾向の中，平成２６年度に減少に転じたが，平成２７年度に微増している。扶助費は全体的に増加傾向であり，平成２７年度は私立保育所に要する経費等により増加している。普通建設事業費は，直近３年間で特に増加しており，新規整備や更新整備にかかるものも増加している。公債費は，繰上償還金により平成２５・２６年度に増加したものの，総体的には定時の償還経費が減っており，平成２７年度は大幅に減少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兵庫県芦屋市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96,748
95,170
18.47
51,167,975
48,721,232
1,191,654
23,614,572
58,203,582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121.6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99924</xdr:rowOff>
    </xdr:from>
    <xdr:to>
      <xdr:col>6</xdr:col>
      <xdr:colOff>510540</xdr:colOff>
      <xdr:row>37</xdr:row>
      <xdr:rowOff>74320</xdr:rowOff>
    </xdr:to>
    <xdr:cxnSp macro="">
      <xdr:nvCxnSpPr>
        <xdr:cNvPr id="54" name="直線コネクタ 53"/>
        <xdr:cNvCxnSpPr/>
      </xdr:nvCxnSpPr>
      <xdr:spPr>
        <a:xfrm flipV="1">
          <a:off x="4633595" y="5243424"/>
          <a:ext cx="1270" cy="117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78147</xdr:rowOff>
    </xdr:from>
    <xdr:ext cx="469744" cy="259045"/>
    <xdr:sp macro="" textlink="">
      <xdr:nvSpPr>
        <xdr:cNvPr id="55" name="議会費最小値テキスト"/>
        <xdr:cNvSpPr txBox="1"/>
      </xdr:nvSpPr>
      <xdr:spPr>
        <a:xfrm>
          <a:off x="4686300" y="64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6</xdr:col>
      <xdr:colOff>422275</xdr:colOff>
      <xdr:row>37</xdr:row>
      <xdr:rowOff>74320</xdr:rowOff>
    </xdr:from>
    <xdr:to>
      <xdr:col>6</xdr:col>
      <xdr:colOff>600075</xdr:colOff>
      <xdr:row>37</xdr:row>
      <xdr:rowOff>74320</xdr:rowOff>
    </xdr:to>
    <xdr:cxnSp macro="">
      <xdr:nvCxnSpPr>
        <xdr:cNvPr id="56" name="直線コネクタ 55"/>
        <xdr:cNvCxnSpPr/>
      </xdr:nvCxnSpPr>
      <xdr:spPr>
        <a:xfrm>
          <a:off x="4546600" y="641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46601</xdr:rowOff>
    </xdr:from>
    <xdr:ext cx="469744" cy="259045"/>
    <xdr:sp macro="" textlink="">
      <xdr:nvSpPr>
        <xdr:cNvPr id="57" name="議会費最大値テキスト"/>
        <xdr:cNvSpPr txBox="1"/>
      </xdr:nvSpPr>
      <xdr:spPr>
        <a:xfrm>
          <a:off x="4686300" y="501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a:t>
          </a:r>
          <a:endParaRPr kumimoji="1" lang="ja-JP" altLang="en-US" sz="1000" b="1">
            <a:latin typeface="ＭＳ Ｐゴシック"/>
          </a:endParaRPr>
        </a:p>
      </xdr:txBody>
    </xdr:sp>
    <xdr:clientData/>
  </xdr:oneCellAnchor>
  <xdr:twoCellAnchor>
    <xdr:from>
      <xdr:col>6</xdr:col>
      <xdr:colOff>422275</xdr:colOff>
      <xdr:row>30</xdr:row>
      <xdr:rowOff>99924</xdr:rowOff>
    </xdr:from>
    <xdr:to>
      <xdr:col>6</xdr:col>
      <xdr:colOff>600075</xdr:colOff>
      <xdr:row>30</xdr:row>
      <xdr:rowOff>99924</xdr:rowOff>
    </xdr:to>
    <xdr:cxnSp macro="">
      <xdr:nvCxnSpPr>
        <xdr:cNvPr id="58" name="直線コネクタ 57"/>
        <xdr:cNvCxnSpPr/>
      </xdr:nvCxnSpPr>
      <xdr:spPr>
        <a:xfrm>
          <a:off x="4546600" y="524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113182</xdr:rowOff>
    </xdr:from>
    <xdr:to>
      <xdr:col>6</xdr:col>
      <xdr:colOff>511175</xdr:colOff>
      <xdr:row>33</xdr:row>
      <xdr:rowOff>25400</xdr:rowOff>
    </xdr:to>
    <xdr:cxnSp macro="">
      <xdr:nvCxnSpPr>
        <xdr:cNvPr id="59" name="直線コネクタ 58"/>
        <xdr:cNvCxnSpPr/>
      </xdr:nvCxnSpPr>
      <xdr:spPr>
        <a:xfrm flipV="1">
          <a:off x="3797300" y="5599582"/>
          <a:ext cx="838200" cy="8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168368</xdr:rowOff>
    </xdr:from>
    <xdr:ext cx="469744" cy="259045"/>
    <xdr:sp macro="" textlink="">
      <xdr:nvSpPr>
        <xdr:cNvPr id="60" name="議会費平均値テキスト"/>
        <xdr:cNvSpPr txBox="1"/>
      </xdr:nvSpPr>
      <xdr:spPr>
        <a:xfrm>
          <a:off x="4686300" y="5826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18491</xdr:rowOff>
    </xdr:from>
    <xdr:to>
      <xdr:col>6</xdr:col>
      <xdr:colOff>561975</xdr:colOff>
      <xdr:row>34</xdr:row>
      <xdr:rowOff>120091</xdr:rowOff>
    </xdr:to>
    <xdr:sp macro="" textlink="">
      <xdr:nvSpPr>
        <xdr:cNvPr id="61" name="フローチャート : 判断 60"/>
        <xdr:cNvSpPr/>
      </xdr:nvSpPr>
      <xdr:spPr>
        <a:xfrm>
          <a:off x="45847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23571</xdr:rowOff>
    </xdr:from>
    <xdr:to>
      <xdr:col>5</xdr:col>
      <xdr:colOff>358775</xdr:colOff>
      <xdr:row>33</xdr:row>
      <xdr:rowOff>25400</xdr:rowOff>
    </xdr:to>
    <xdr:cxnSp macro="">
      <xdr:nvCxnSpPr>
        <xdr:cNvPr id="62" name="直線コネクタ 61"/>
        <xdr:cNvCxnSpPr/>
      </xdr:nvCxnSpPr>
      <xdr:spPr>
        <a:xfrm>
          <a:off x="2908300" y="568142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23520</xdr:rowOff>
    </xdr:from>
    <xdr:to>
      <xdr:col>5</xdr:col>
      <xdr:colOff>409575</xdr:colOff>
      <xdr:row>34</xdr:row>
      <xdr:rowOff>125120</xdr:rowOff>
    </xdr:to>
    <xdr:sp macro="" textlink="">
      <xdr:nvSpPr>
        <xdr:cNvPr id="63" name="フローチャート : 判断 62"/>
        <xdr:cNvSpPr/>
      </xdr:nvSpPr>
      <xdr:spPr>
        <a:xfrm>
          <a:off x="3746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116247</xdr:rowOff>
    </xdr:from>
    <xdr:ext cx="469744" cy="259045"/>
    <xdr:sp macro="" textlink="">
      <xdr:nvSpPr>
        <xdr:cNvPr id="64" name="テキスト ボックス 63"/>
        <xdr:cNvSpPr txBox="1"/>
      </xdr:nvSpPr>
      <xdr:spPr>
        <a:xfrm>
          <a:off x="3562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136957</xdr:rowOff>
    </xdr:from>
    <xdr:to>
      <xdr:col>4</xdr:col>
      <xdr:colOff>155575</xdr:colOff>
      <xdr:row>33</xdr:row>
      <xdr:rowOff>23571</xdr:rowOff>
    </xdr:to>
    <xdr:cxnSp macro="">
      <xdr:nvCxnSpPr>
        <xdr:cNvPr id="65" name="直線コネクタ 64"/>
        <xdr:cNvCxnSpPr/>
      </xdr:nvCxnSpPr>
      <xdr:spPr>
        <a:xfrm>
          <a:off x="2019300" y="5623357"/>
          <a:ext cx="8890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39065</xdr:rowOff>
    </xdr:from>
    <xdr:to>
      <xdr:col>4</xdr:col>
      <xdr:colOff>206375</xdr:colOff>
      <xdr:row>34</xdr:row>
      <xdr:rowOff>140665</xdr:rowOff>
    </xdr:to>
    <xdr:sp macro="" textlink="">
      <xdr:nvSpPr>
        <xdr:cNvPr id="66" name="フローチャート : 判断 65"/>
        <xdr:cNvSpPr/>
      </xdr:nvSpPr>
      <xdr:spPr>
        <a:xfrm>
          <a:off x="2857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131792</xdr:rowOff>
    </xdr:from>
    <xdr:ext cx="469744" cy="259045"/>
    <xdr:sp macro="" textlink="">
      <xdr:nvSpPr>
        <xdr:cNvPr id="67" name="テキスト ボックス 66"/>
        <xdr:cNvSpPr txBox="1"/>
      </xdr:nvSpPr>
      <xdr:spPr>
        <a:xfrm>
          <a:off x="2673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158445</xdr:rowOff>
    </xdr:from>
    <xdr:to>
      <xdr:col>2</xdr:col>
      <xdr:colOff>638175</xdr:colOff>
      <xdr:row>32</xdr:row>
      <xdr:rowOff>136957</xdr:rowOff>
    </xdr:to>
    <xdr:cxnSp macro="">
      <xdr:nvCxnSpPr>
        <xdr:cNvPr id="68" name="直線コネクタ 67"/>
        <xdr:cNvCxnSpPr/>
      </xdr:nvCxnSpPr>
      <xdr:spPr>
        <a:xfrm>
          <a:off x="1130300" y="5473395"/>
          <a:ext cx="889000" cy="149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143307</xdr:rowOff>
    </xdr:from>
    <xdr:to>
      <xdr:col>3</xdr:col>
      <xdr:colOff>3175</xdr:colOff>
      <xdr:row>34</xdr:row>
      <xdr:rowOff>73457</xdr:rowOff>
    </xdr:to>
    <xdr:sp macro="" textlink="">
      <xdr:nvSpPr>
        <xdr:cNvPr id="69" name="フローチャート : 判断 68"/>
        <xdr:cNvSpPr/>
      </xdr:nvSpPr>
      <xdr:spPr>
        <a:xfrm>
          <a:off x="1968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64584</xdr:rowOff>
    </xdr:from>
    <xdr:ext cx="469744" cy="259045"/>
    <xdr:sp macro="" textlink="">
      <xdr:nvSpPr>
        <xdr:cNvPr id="70" name="テキスト ボックス 69"/>
        <xdr:cNvSpPr txBox="1"/>
      </xdr:nvSpPr>
      <xdr:spPr>
        <a:xfrm>
          <a:off x="1784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72441</xdr:rowOff>
    </xdr:from>
    <xdr:to>
      <xdr:col>1</xdr:col>
      <xdr:colOff>485775</xdr:colOff>
      <xdr:row>33</xdr:row>
      <xdr:rowOff>2591</xdr:rowOff>
    </xdr:to>
    <xdr:sp macro="" textlink="">
      <xdr:nvSpPr>
        <xdr:cNvPr id="71" name="フローチャート : 判断 70"/>
        <xdr:cNvSpPr/>
      </xdr:nvSpPr>
      <xdr:spPr>
        <a:xfrm>
          <a:off x="1079500" y="555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165168</xdr:rowOff>
    </xdr:from>
    <xdr:ext cx="469744" cy="259045"/>
    <xdr:sp macro="" textlink="">
      <xdr:nvSpPr>
        <xdr:cNvPr id="72" name="テキスト ボックス 71"/>
        <xdr:cNvSpPr txBox="1"/>
      </xdr:nvSpPr>
      <xdr:spPr>
        <a:xfrm>
          <a:off x="895427" y="5651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62382</xdr:rowOff>
    </xdr:from>
    <xdr:to>
      <xdr:col>6</xdr:col>
      <xdr:colOff>561975</xdr:colOff>
      <xdr:row>32</xdr:row>
      <xdr:rowOff>163982</xdr:rowOff>
    </xdr:to>
    <xdr:sp macro="" textlink="">
      <xdr:nvSpPr>
        <xdr:cNvPr id="78" name="円/楕円 77"/>
        <xdr:cNvSpPr/>
      </xdr:nvSpPr>
      <xdr:spPr>
        <a:xfrm>
          <a:off x="4584700" y="554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85259</xdr:rowOff>
    </xdr:from>
    <xdr:ext cx="469744" cy="259045"/>
    <xdr:sp macro="" textlink="">
      <xdr:nvSpPr>
        <xdr:cNvPr id="79" name="議会費該当値テキスト"/>
        <xdr:cNvSpPr txBox="1"/>
      </xdr:nvSpPr>
      <xdr:spPr>
        <a:xfrm>
          <a:off x="4686300" y="540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4,308</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146050</xdr:rowOff>
    </xdr:from>
    <xdr:to>
      <xdr:col>5</xdr:col>
      <xdr:colOff>409575</xdr:colOff>
      <xdr:row>33</xdr:row>
      <xdr:rowOff>76200</xdr:rowOff>
    </xdr:to>
    <xdr:sp macro="" textlink="">
      <xdr:nvSpPr>
        <xdr:cNvPr id="80" name="円/楕円 79"/>
        <xdr:cNvSpPr/>
      </xdr:nvSpPr>
      <xdr:spPr>
        <a:xfrm>
          <a:off x="3746500" y="56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92727</xdr:rowOff>
    </xdr:from>
    <xdr:ext cx="469744" cy="259045"/>
    <xdr:sp macro="" textlink="">
      <xdr:nvSpPr>
        <xdr:cNvPr id="81" name="テキスト ボックス 80"/>
        <xdr:cNvSpPr txBox="1"/>
      </xdr:nvSpPr>
      <xdr:spPr>
        <a:xfrm>
          <a:off x="3562427" y="540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4,125</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144221</xdr:rowOff>
    </xdr:from>
    <xdr:to>
      <xdr:col>4</xdr:col>
      <xdr:colOff>206375</xdr:colOff>
      <xdr:row>33</xdr:row>
      <xdr:rowOff>74371</xdr:rowOff>
    </xdr:to>
    <xdr:sp macro="" textlink="">
      <xdr:nvSpPr>
        <xdr:cNvPr id="82" name="円/楕円 81"/>
        <xdr:cNvSpPr/>
      </xdr:nvSpPr>
      <xdr:spPr>
        <a:xfrm>
          <a:off x="2857500" y="563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90898</xdr:rowOff>
    </xdr:from>
    <xdr:ext cx="469744" cy="259045"/>
    <xdr:sp macro="" textlink="">
      <xdr:nvSpPr>
        <xdr:cNvPr id="83" name="テキスト ボックス 82"/>
        <xdr:cNvSpPr txBox="1"/>
      </xdr:nvSpPr>
      <xdr:spPr>
        <a:xfrm>
          <a:off x="2673427" y="540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4,129</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86157</xdr:rowOff>
    </xdr:from>
    <xdr:to>
      <xdr:col>3</xdr:col>
      <xdr:colOff>3175</xdr:colOff>
      <xdr:row>33</xdr:row>
      <xdr:rowOff>16307</xdr:rowOff>
    </xdr:to>
    <xdr:sp macro="" textlink="">
      <xdr:nvSpPr>
        <xdr:cNvPr id="84" name="円/楕円 83"/>
        <xdr:cNvSpPr/>
      </xdr:nvSpPr>
      <xdr:spPr>
        <a:xfrm>
          <a:off x="1968500" y="557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32834</xdr:rowOff>
    </xdr:from>
    <xdr:ext cx="469744" cy="259045"/>
    <xdr:sp macro="" textlink="">
      <xdr:nvSpPr>
        <xdr:cNvPr id="85" name="テキスト ボックス 84"/>
        <xdr:cNvSpPr txBox="1"/>
      </xdr:nvSpPr>
      <xdr:spPr>
        <a:xfrm>
          <a:off x="1784427" y="534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4,256</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107645</xdr:rowOff>
    </xdr:from>
    <xdr:to>
      <xdr:col>1</xdr:col>
      <xdr:colOff>485775</xdr:colOff>
      <xdr:row>32</xdr:row>
      <xdr:rowOff>37795</xdr:rowOff>
    </xdr:to>
    <xdr:sp macro="" textlink="">
      <xdr:nvSpPr>
        <xdr:cNvPr id="86" name="円/楕円 85"/>
        <xdr:cNvSpPr/>
      </xdr:nvSpPr>
      <xdr:spPr>
        <a:xfrm>
          <a:off x="1079500" y="542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54322</xdr:rowOff>
    </xdr:from>
    <xdr:ext cx="469744" cy="259045"/>
    <xdr:sp macro="" textlink="">
      <xdr:nvSpPr>
        <xdr:cNvPr id="87" name="テキスト ボックス 86"/>
        <xdr:cNvSpPr txBox="1"/>
      </xdr:nvSpPr>
      <xdr:spPr>
        <a:xfrm>
          <a:off x="895427" y="519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157083</xdr:rowOff>
    </xdr:from>
    <xdr:to>
      <xdr:col>6</xdr:col>
      <xdr:colOff>510540</xdr:colOff>
      <xdr:row>57</xdr:row>
      <xdr:rowOff>165016</xdr:rowOff>
    </xdr:to>
    <xdr:cxnSp macro="">
      <xdr:nvCxnSpPr>
        <xdr:cNvPr id="109" name="直線コネクタ 108"/>
        <xdr:cNvCxnSpPr/>
      </xdr:nvCxnSpPr>
      <xdr:spPr>
        <a:xfrm flipV="1">
          <a:off x="4633595" y="8901033"/>
          <a:ext cx="1270" cy="103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168843</xdr:rowOff>
    </xdr:from>
    <xdr:ext cx="534377" cy="259045"/>
    <xdr:sp macro="" textlink="">
      <xdr:nvSpPr>
        <xdr:cNvPr id="110" name="総務費最小値テキスト"/>
        <xdr:cNvSpPr txBox="1"/>
      </xdr:nvSpPr>
      <xdr:spPr>
        <a:xfrm>
          <a:off x="4686300" y="994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31,963</a:t>
          </a:r>
          <a:endParaRPr kumimoji="1" lang="ja-JP" altLang="en-US" sz="1000" b="1">
            <a:latin typeface="ＭＳ Ｐゴシック"/>
          </a:endParaRPr>
        </a:p>
      </xdr:txBody>
    </xdr:sp>
    <xdr:clientData/>
  </xdr:oneCellAnchor>
  <xdr:twoCellAnchor>
    <xdr:from>
      <xdr:col>6</xdr:col>
      <xdr:colOff>422275</xdr:colOff>
      <xdr:row>57</xdr:row>
      <xdr:rowOff>165016</xdr:rowOff>
    </xdr:from>
    <xdr:to>
      <xdr:col>6</xdr:col>
      <xdr:colOff>600075</xdr:colOff>
      <xdr:row>57</xdr:row>
      <xdr:rowOff>165016</xdr:rowOff>
    </xdr:to>
    <xdr:cxnSp macro="">
      <xdr:nvCxnSpPr>
        <xdr:cNvPr id="111" name="直線コネクタ 110"/>
        <xdr:cNvCxnSpPr/>
      </xdr:nvCxnSpPr>
      <xdr:spPr>
        <a:xfrm>
          <a:off x="4546600" y="993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103760</xdr:rowOff>
    </xdr:from>
    <xdr:ext cx="599010" cy="259045"/>
    <xdr:sp macro="" textlink="">
      <xdr:nvSpPr>
        <xdr:cNvPr id="112" name="総務費最大値テキスト"/>
        <xdr:cNvSpPr txBox="1"/>
      </xdr:nvSpPr>
      <xdr:spPr>
        <a:xfrm>
          <a:off x="4686300" y="867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258,698</a:t>
          </a:r>
          <a:endParaRPr kumimoji="1" lang="ja-JP" altLang="en-US" sz="1000" b="1">
            <a:latin typeface="ＭＳ Ｐゴシック"/>
          </a:endParaRPr>
        </a:p>
      </xdr:txBody>
    </xdr:sp>
    <xdr:clientData/>
  </xdr:oneCellAnchor>
  <xdr:twoCellAnchor>
    <xdr:from>
      <xdr:col>6</xdr:col>
      <xdr:colOff>422275</xdr:colOff>
      <xdr:row>51</xdr:row>
      <xdr:rowOff>157083</xdr:rowOff>
    </xdr:from>
    <xdr:to>
      <xdr:col>6</xdr:col>
      <xdr:colOff>600075</xdr:colOff>
      <xdr:row>51</xdr:row>
      <xdr:rowOff>157083</xdr:rowOff>
    </xdr:to>
    <xdr:cxnSp macro="">
      <xdr:nvCxnSpPr>
        <xdr:cNvPr id="113" name="直線コネクタ 112"/>
        <xdr:cNvCxnSpPr/>
      </xdr:nvCxnSpPr>
      <xdr:spPr>
        <a:xfrm>
          <a:off x="4546600" y="890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136266</xdr:rowOff>
    </xdr:from>
    <xdr:to>
      <xdr:col>6</xdr:col>
      <xdr:colOff>511175</xdr:colOff>
      <xdr:row>56</xdr:row>
      <xdr:rowOff>134634</xdr:rowOff>
    </xdr:to>
    <xdr:cxnSp macro="">
      <xdr:nvCxnSpPr>
        <xdr:cNvPr id="114" name="直線コネクタ 113"/>
        <xdr:cNvCxnSpPr/>
      </xdr:nvCxnSpPr>
      <xdr:spPr>
        <a:xfrm flipV="1">
          <a:off x="3797300" y="9394566"/>
          <a:ext cx="838200" cy="34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169671</xdr:rowOff>
    </xdr:from>
    <xdr:ext cx="534377" cy="259045"/>
    <xdr:sp macro="" textlink="">
      <xdr:nvSpPr>
        <xdr:cNvPr id="115" name="総務費平均値テキスト"/>
        <xdr:cNvSpPr txBox="1"/>
      </xdr:nvSpPr>
      <xdr:spPr>
        <a:xfrm>
          <a:off x="4686300" y="9770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19794</xdr:rowOff>
    </xdr:from>
    <xdr:to>
      <xdr:col>6</xdr:col>
      <xdr:colOff>561975</xdr:colOff>
      <xdr:row>57</xdr:row>
      <xdr:rowOff>121394</xdr:rowOff>
    </xdr:to>
    <xdr:sp macro="" textlink="">
      <xdr:nvSpPr>
        <xdr:cNvPr id="116" name="フローチャート : 判断 115"/>
        <xdr:cNvSpPr/>
      </xdr:nvSpPr>
      <xdr:spPr>
        <a:xfrm>
          <a:off x="45847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157398</xdr:rowOff>
    </xdr:from>
    <xdr:to>
      <xdr:col>5</xdr:col>
      <xdr:colOff>358775</xdr:colOff>
      <xdr:row>56</xdr:row>
      <xdr:rowOff>134634</xdr:rowOff>
    </xdr:to>
    <xdr:cxnSp macro="">
      <xdr:nvCxnSpPr>
        <xdr:cNvPr id="117" name="直線コネクタ 116"/>
        <xdr:cNvCxnSpPr/>
      </xdr:nvCxnSpPr>
      <xdr:spPr>
        <a:xfrm>
          <a:off x="2908300" y="9587148"/>
          <a:ext cx="889000" cy="14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158815</xdr:rowOff>
    </xdr:from>
    <xdr:to>
      <xdr:col>5</xdr:col>
      <xdr:colOff>409575</xdr:colOff>
      <xdr:row>57</xdr:row>
      <xdr:rowOff>88965</xdr:rowOff>
    </xdr:to>
    <xdr:sp macro="" textlink="">
      <xdr:nvSpPr>
        <xdr:cNvPr id="118" name="フローチャート : 判断 117"/>
        <xdr:cNvSpPr/>
      </xdr:nvSpPr>
      <xdr:spPr>
        <a:xfrm>
          <a:off x="3746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80092</xdr:rowOff>
    </xdr:from>
    <xdr:ext cx="534377" cy="259045"/>
    <xdr:sp macro="" textlink="">
      <xdr:nvSpPr>
        <xdr:cNvPr id="119" name="テキスト ボックス 118"/>
        <xdr:cNvSpPr txBox="1"/>
      </xdr:nvSpPr>
      <xdr:spPr>
        <a:xfrm>
          <a:off x="3530111" y="98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157398</xdr:rowOff>
    </xdr:from>
    <xdr:to>
      <xdr:col>4</xdr:col>
      <xdr:colOff>155575</xdr:colOff>
      <xdr:row>57</xdr:row>
      <xdr:rowOff>94254</xdr:rowOff>
    </xdr:to>
    <xdr:cxnSp macro="">
      <xdr:nvCxnSpPr>
        <xdr:cNvPr id="120" name="直線コネクタ 119"/>
        <xdr:cNvCxnSpPr/>
      </xdr:nvCxnSpPr>
      <xdr:spPr>
        <a:xfrm flipV="1">
          <a:off x="2019300" y="9587148"/>
          <a:ext cx="889000" cy="27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140660</xdr:rowOff>
    </xdr:from>
    <xdr:to>
      <xdr:col>4</xdr:col>
      <xdr:colOff>206375</xdr:colOff>
      <xdr:row>57</xdr:row>
      <xdr:rowOff>70810</xdr:rowOff>
    </xdr:to>
    <xdr:sp macro="" textlink="">
      <xdr:nvSpPr>
        <xdr:cNvPr id="121" name="フローチャート : 判断 120"/>
        <xdr:cNvSpPr/>
      </xdr:nvSpPr>
      <xdr:spPr>
        <a:xfrm>
          <a:off x="2857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61937</xdr:rowOff>
    </xdr:from>
    <xdr:ext cx="534377" cy="259045"/>
    <xdr:sp macro="" textlink="">
      <xdr:nvSpPr>
        <xdr:cNvPr id="122" name="テキスト ボックス 121"/>
        <xdr:cNvSpPr txBox="1"/>
      </xdr:nvSpPr>
      <xdr:spPr>
        <a:xfrm>
          <a:off x="2641111" y="98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94254</xdr:rowOff>
    </xdr:from>
    <xdr:to>
      <xdr:col>2</xdr:col>
      <xdr:colOff>638175</xdr:colOff>
      <xdr:row>57</xdr:row>
      <xdr:rowOff>106951</xdr:rowOff>
    </xdr:to>
    <xdr:cxnSp macro="">
      <xdr:nvCxnSpPr>
        <xdr:cNvPr id="123" name="直線コネクタ 122"/>
        <xdr:cNvCxnSpPr/>
      </xdr:nvCxnSpPr>
      <xdr:spPr>
        <a:xfrm flipV="1">
          <a:off x="1130300" y="9866904"/>
          <a:ext cx="889000" cy="1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118576</xdr:rowOff>
    </xdr:from>
    <xdr:to>
      <xdr:col>3</xdr:col>
      <xdr:colOff>3175</xdr:colOff>
      <xdr:row>57</xdr:row>
      <xdr:rowOff>48726</xdr:rowOff>
    </xdr:to>
    <xdr:sp macro="" textlink="">
      <xdr:nvSpPr>
        <xdr:cNvPr id="124" name="フローチャート : 判断 123"/>
        <xdr:cNvSpPr/>
      </xdr:nvSpPr>
      <xdr:spPr>
        <a:xfrm>
          <a:off x="1968500" y="971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65253</xdr:rowOff>
    </xdr:from>
    <xdr:ext cx="534377" cy="259045"/>
    <xdr:sp macro="" textlink="">
      <xdr:nvSpPr>
        <xdr:cNvPr id="125" name="テキスト ボックス 124"/>
        <xdr:cNvSpPr txBox="1"/>
      </xdr:nvSpPr>
      <xdr:spPr>
        <a:xfrm>
          <a:off x="1752111" y="94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7564</xdr:rowOff>
    </xdr:from>
    <xdr:to>
      <xdr:col>1</xdr:col>
      <xdr:colOff>485775</xdr:colOff>
      <xdr:row>57</xdr:row>
      <xdr:rowOff>109164</xdr:rowOff>
    </xdr:to>
    <xdr:sp macro="" textlink="">
      <xdr:nvSpPr>
        <xdr:cNvPr id="126" name="フローチャート : 判断 125"/>
        <xdr:cNvSpPr/>
      </xdr:nvSpPr>
      <xdr:spPr>
        <a:xfrm>
          <a:off x="1079500" y="97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125691</xdr:rowOff>
    </xdr:from>
    <xdr:ext cx="534377" cy="259045"/>
    <xdr:sp macro="" textlink="">
      <xdr:nvSpPr>
        <xdr:cNvPr id="127" name="テキスト ボックス 126"/>
        <xdr:cNvSpPr txBox="1"/>
      </xdr:nvSpPr>
      <xdr:spPr>
        <a:xfrm>
          <a:off x="863111" y="955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85466</xdr:rowOff>
    </xdr:from>
    <xdr:to>
      <xdr:col>6</xdr:col>
      <xdr:colOff>561975</xdr:colOff>
      <xdr:row>55</xdr:row>
      <xdr:rowOff>15616</xdr:rowOff>
    </xdr:to>
    <xdr:sp macro="" textlink="">
      <xdr:nvSpPr>
        <xdr:cNvPr id="133" name="円/楕円 132"/>
        <xdr:cNvSpPr/>
      </xdr:nvSpPr>
      <xdr:spPr>
        <a:xfrm>
          <a:off x="4584700" y="93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108343</xdr:rowOff>
    </xdr:from>
    <xdr:ext cx="599010" cy="259045"/>
    <xdr:sp macro="" textlink="">
      <xdr:nvSpPr>
        <xdr:cNvPr id="134" name="総務費該当値テキスト"/>
        <xdr:cNvSpPr txBox="1"/>
      </xdr:nvSpPr>
      <xdr:spPr>
        <a:xfrm>
          <a:off x="4686300" y="919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150,751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83834</xdr:rowOff>
    </xdr:from>
    <xdr:to>
      <xdr:col>5</xdr:col>
      <xdr:colOff>409575</xdr:colOff>
      <xdr:row>57</xdr:row>
      <xdr:rowOff>13984</xdr:rowOff>
    </xdr:to>
    <xdr:sp macro="" textlink="">
      <xdr:nvSpPr>
        <xdr:cNvPr id="135" name="円/楕円 134"/>
        <xdr:cNvSpPr/>
      </xdr:nvSpPr>
      <xdr:spPr>
        <a:xfrm>
          <a:off x="3746500" y="968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30511</xdr:rowOff>
    </xdr:from>
    <xdr:ext cx="534377" cy="259045"/>
    <xdr:sp macro="" textlink="">
      <xdr:nvSpPr>
        <xdr:cNvPr id="136" name="テキスト ボックス 135"/>
        <xdr:cNvSpPr txBox="1"/>
      </xdr:nvSpPr>
      <xdr:spPr>
        <a:xfrm>
          <a:off x="3530111" y="946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76,108</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106598</xdr:rowOff>
    </xdr:from>
    <xdr:to>
      <xdr:col>4</xdr:col>
      <xdr:colOff>206375</xdr:colOff>
      <xdr:row>56</xdr:row>
      <xdr:rowOff>36748</xdr:rowOff>
    </xdr:to>
    <xdr:sp macro="" textlink="">
      <xdr:nvSpPr>
        <xdr:cNvPr id="137" name="円/楕円 136"/>
        <xdr:cNvSpPr/>
      </xdr:nvSpPr>
      <xdr:spPr>
        <a:xfrm>
          <a:off x="2857500" y="953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53275</xdr:rowOff>
    </xdr:from>
    <xdr:ext cx="599010" cy="259045"/>
    <xdr:sp macro="" textlink="">
      <xdr:nvSpPr>
        <xdr:cNvPr id="138" name="テキスト ボックス 137"/>
        <xdr:cNvSpPr txBox="1"/>
      </xdr:nvSpPr>
      <xdr:spPr>
        <a:xfrm>
          <a:off x="2608794" y="9311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108,629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43454</xdr:rowOff>
    </xdr:from>
    <xdr:to>
      <xdr:col>3</xdr:col>
      <xdr:colOff>3175</xdr:colOff>
      <xdr:row>57</xdr:row>
      <xdr:rowOff>145054</xdr:rowOff>
    </xdr:to>
    <xdr:sp macro="" textlink="">
      <xdr:nvSpPr>
        <xdr:cNvPr id="139" name="円/楕円 138"/>
        <xdr:cNvSpPr/>
      </xdr:nvSpPr>
      <xdr:spPr>
        <a:xfrm>
          <a:off x="1968500" y="981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136181</xdr:rowOff>
    </xdr:from>
    <xdr:ext cx="534377" cy="259045"/>
    <xdr:sp macro="" textlink="">
      <xdr:nvSpPr>
        <xdr:cNvPr id="140" name="テキスト ボックス 139"/>
        <xdr:cNvSpPr txBox="1"/>
      </xdr:nvSpPr>
      <xdr:spPr>
        <a:xfrm>
          <a:off x="1752111" y="990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47,440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56151</xdr:rowOff>
    </xdr:from>
    <xdr:to>
      <xdr:col>1</xdr:col>
      <xdr:colOff>485775</xdr:colOff>
      <xdr:row>57</xdr:row>
      <xdr:rowOff>157751</xdr:rowOff>
    </xdr:to>
    <xdr:sp macro="" textlink="">
      <xdr:nvSpPr>
        <xdr:cNvPr id="141" name="円/楕円 140"/>
        <xdr:cNvSpPr/>
      </xdr:nvSpPr>
      <xdr:spPr>
        <a:xfrm>
          <a:off x="1079500" y="982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148878</xdr:rowOff>
    </xdr:from>
    <xdr:ext cx="534377" cy="259045"/>
    <xdr:sp macro="" textlink="">
      <xdr:nvSpPr>
        <xdr:cNvPr id="142" name="テキスト ボックス 141"/>
        <xdr:cNvSpPr txBox="1"/>
      </xdr:nvSpPr>
      <xdr:spPr>
        <a:xfrm>
          <a:off x="863111" y="992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44,663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5" name="テキスト ボックス 154"/>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71895</xdr:rowOff>
    </xdr:from>
    <xdr:to>
      <xdr:col>6</xdr:col>
      <xdr:colOff>510540</xdr:colOff>
      <xdr:row>78</xdr:row>
      <xdr:rowOff>157124</xdr:rowOff>
    </xdr:to>
    <xdr:cxnSp macro="">
      <xdr:nvCxnSpPr>
        <xdr:cNvPr id="167" name="直線コネクタ 166"/>
        <xdr:cNvCxnSpPr/>
      </xdr:nvCxnSpPr>
      <xdr:spPr>
        <a:xfrm flipV="1">
          <a:off x="4633595" y="12073395"/>
          <a:ext cx="1270" cy="14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160951</xdr:rowOff>
    </xdr:from>
    <xdr:ext cx="534377" cy="259045"/>
    <xdr:sp macro="" textlink="">
      <xdr:nvSpPr>
        <xdr:cNvPr id="168" name="民生費最小値テキスト"/>
        <xdr:cNvSpPr txBox="1"/>
      </xdr:nvSpPr>
      <xdr:spPr>
        <a:xfrm>
          <a:off x="4686300" y="135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94,628</a:t>
          </a:r>
          <a:endParaRPr kumimoji="1" lang="ja-JP" altLang="en-US" sz="1000" b="1">
            <a:latin typeface="ＭＳ Ｐゴシック"/>
          </a:endParaRPr>
        </a:p>
      </xdr:txBody>
    </xdr:sp>
    <xdr:clientData/>
  </xdr:oneCellAnchor>
  <xdr:twoCellAnchor>
    <xdr:from>
      <xdr:col>6</xdr:col>
      <xdr:colOff>422275</xdr:colOff>
      <xdr:row>78</xdr:row>
      <xdr:rowOff>157124</xdr:rowOff>
    </xdr:from>
    <xdr:to>
      <xdr:col>6</xdr:col>
      <xdr:colOff>600075</xdr:colOff>
      <xdr:row>78</xdr:row>
      <xdr:rowOff>157124</xdr:rowOff>
    </xdr:to>
    <xdr:cxnSp macro="">
      <xdr:nvCxnSpPr>
        <xdr:cNvPr id="169" name="直線コネクタ 168"/>
        <xdr:cNvCxnSpPr/>
      </xdr:nvCxnSpPr>
      <xdr:spPr>
        <a:xfrm>
          <a:off x="4546600" y="13530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18572</xdr:rowOff>
    </xdr:from>
    <xdr:ext cx="599010" cy="259045"/>
    <xdr:sp macro="" textlink="">
      <xdr:nvSpPr>
        <xdr:cNvPr id="170" name="民生費最大値テキスト"/>
        <xdr:cNvSpPr txBox="1"/>
      </xdr:nvSpPr>
      <xdr:spPr>
        <a:xfrm>
          <a:off x="4686300" y="1184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209,339</a:t>
          </a:r>
          <a:endParaRPr kumimoji="1" lang="ja-JP" altLang="en-US" sz="1000" b="1">
            <a:latin typeface="ＭＳ Ｐゴシック"/>
          </a:endParaRPr>
        </a:p>
      </xdr:txBody>
    </xdr:sp>
    <xdr:clientData/>
  </xdr:oneCellAnchor>
  <xdr:twoCellAnchor>
    <xdr:from>
      <xdr:col>6</xdr:col>
      <xdr:colOff>422275</xdr:colOff>
      <xdr:row>70</xdr:row>
      <xdr:rowOff>71895</xdr:rowOff>
    </xdr:from>
    <xdr:to>
      <xdr:col>6</xdr:col>
      <xdr:colOff>600075</xdr:colOff>
      <xdr:row>70</xdr:row>
      <xdr:rowOff>71895</xdr:rowOff>
    </xdr:to>
    <xdr:cxnSp macro="">
      <xdr:nvCxnSpPr>
        <xdr:cNvPr id="171" name="直線コネクタ 170"/>
        <xdr:cNvCxnSpPr/>
      </xdr:nvCxnSpPr>
      <xdr:spPr>
        <a:xfrm>
          <a:off x="4546600" y="1207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11545</xdr:rowOff>
    </xdr:from>
    <xdr:to>
      <xdr:col>6</xdr:col>
      <xdr:colOff>511175</xdr:colOff>
      <xdr:row>77</xdr:row>
      <xdr:rowOff>15963</xdr:rowOff>
    </xdr:to>
    <xdr:cxnSp macro="">
      <xdr:nvCxnSpPr>
        <xdr:cNvPr id="172" name="直線コネクタ 171"/>
        <xdr:cNvCxnSpPr/>
      </xdr:nvCxnSpPr>
      <xdr:spPr>
        <a:xfrm flipV="1">
          <a:off x="3797300" y="13041745"/>
          <a:ext cx="838200" cy="17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53662</xdr:rowOff>
    </xdr:from>
    <xdr:ext cx="599010" cy="259045"/>
    <xdr:sp macro="" textlink="">
      <xdr:nvSpPr>
        <xdr:cNvPr id="173" name="民生費平均値テキスト"/>
        <xdr:cNvSpPr txBox="1"/>
      </xdr:nvSpPr>
      <xdr:spPr>
        <a:xfrm>
          <a:off x="4686300" y="1274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30785</xdr:rowOff>
    </xdr:from>
    <xdr:to>
      <xdr:col>6</xdr:col>
      <xdr:colOff>561975</xdr:colOff>
      <xdr:row>75</xdr:row>
      <xdr:rowOff>132385</xdr:rowOff>
    </xdr:to>
    <xdr:sp macro="" textlink="">
      <xdr:nvSpPr>
        <xdr:cNvPr id="174" name="フローチャート : 判断 173"/>
        <xdr:cNvSpPr/>
      </xdr:nvSpPr>
      <xdr:spPr>
        <a:xfrm>
          <a:off x="45847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15963</xdr:rowOff>
    </xdr:from>
    <xdr:to>
      <xdr:col>5</xdr:col>
      <xdr:colOff>358775</xdr:colOff>
      <xdr:row>77</xdr:row>
      <xdr:rowOff>22658</xdr:rowOff>
    </xdr:to>
    <xdr:cxnSp macro="">
      <xdr:nvCxnSpPr>
        <xdr:cNvPr id="175" name="直線コネクタ 174"/>
        <xdr:cNvCxnSpPr/>
      </xdr:nvCxnSpPr>
      <xdr:spPr>
        <a:xfrm flipV="1">
          <a:off x="2908300" y="13217613"/>
          <a:ext cx="889000" cy="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162281</xdr:rowOff>
    </xdr:from>
    <xdr:to>
      <xdr:col>5</xdr:col>
      <xdr:colOff>409575</xdr:colOff>
      <xdr:row>75</xdr:row>
      <xdr:rowOff>92431</xdr:rowOff>
    </xdr:to>
    <xdr:sp macro="" textlink="">
      <xdr:nvSpPr>
        <xdr:cNvPr id="176" name="フローチャート : 判断 175"/>
        <xdr:cNvSpPr/>
      </xdr:nvSpPr>
      <xdr:spPr>
        <a:xfrm>
          <a:off x="3746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108958</xdr:rowOff>
    </xdr:from>
    <xdr:ext cx="599010" cy="259045"/>
    <xdr:sp macro="" textlink="">
      <xdr:nvSpPr>
        <xdr:cNvPr id="177" name="テキスト ボックス 176"/>
        <xdr:cNvSpPr txBox="1"/>
      </xdr:nvSpPr>
      <xdr:spPr>
        <a:xfrm>
          <a:off x="3497794"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22658</xdr:rowOff>
    </xdr:from>
    <xdr:to>
      <xdr:col>4</xdr:col>
      <xdr:colOff>155575</xdr:colOff>
      <xdr:row>77</xdr:row>
      <xdr:rowOff>137668</xdr:rowOff>
    </xdr:to>
    <xdr:cxnSp macro="">
      <xdr:nvCxnSpPr>
        <xdr:cNvPr id="178" name="直線コネクタ 177"/>
        <xdr:cNvCxnSpPr/>
      </xdr:nvCxnSpPr>
      <xdr:spPr>
        <a:xfrm flipV="1">
          <a:off x="2019300" y="13224308"/>
          <a:ext cx="889000" cy="11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74613</xdr:rowOff>
    </xdr:from>
    <xdr:to>
      <xdr:col>4</xdr:col>
      <xdr:colOff>206375</xdr:colOff>
      <xdr:row>76</xdr:row>
      <xdr:rowOff>4763</xdr:rowOff>
    </xdr:to>
    <xdr:sp macro="" textlink="">
      <xdr:nvSpPr>
        <xdr:cNvPr id="179" name="フローチャート : 判断 178"/>
        <xdr:cNvSpPr/>
      </xdr:nvSpPr>
      <xdr:spPr>
        <a:xfrm>
          <a:off x="2857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21290</xdr:rowOff>
    </xdr:from>
    <xdr:ext cx="599010" cy="259045"/>
    <xdr:sp macro="" textlink="">
      <xdr:nvSpPr>
        <xdr:cNvPr id="180" name="テキスト ボックス 179"/>
        <xdr:cNvSpPr txBox="1"/>
      </xdr:nvSpPr>
      <xdr:spPr>
        <a:xfrm>
          <a:off x="2608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107366</xdr:rowOff>
    </xdr:from>
    <xdr:to>
      <xdr:col>2</xdr:col>
      <xdr:colOff>638175</xdr:colOff>
      <xdr:row>77</xdr:row>
      <xdr:rowOff>137668</xdr:rowOff>
    </xdr:to>
    <xdr:cxnSp macro="">
      <xdr:nvCxnSpPr>
        <xdr:cNvPr id="181" name="直線コネクタ 180"/>
        <xdr:cNvCxnSpPr/>
      </xdr:nvCxnSpPr>
      <xdr:spPr>
        <a:xfrm>
          <a:off x="1130300" y="13309016"/>
          <a:ext cx="889000" cy="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145186</xdr:rowOff>
    </xdr:from>
    <xdr:to>
      <xdr:col>3</xdr:col>
      <xdr:colOff>3175</xdr:colOff>
      <xdr:row>76</xdr:row>
      <xdr:rowOff>75336</xdr:rowOff>
    </xdr:to>
    <xdr:sp macro="" textlink="">
      <xdr:nvSpPr>
        <xdr:cNvPr id="182" name="フローチャート : 判断 181"/>
        <xdr:cNvSpPr/>
      </xdr:nvSpPr>
      <xdr:spPr>
        <a:xfrm>
          <a:off x="1968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91863</xdr:rowOff>
    </xdr:from>
    <xdr:ext cx="599010" cy="259045"/>
    <xdr:sp macro="" textlink="">
      <xdr:nvSpPr>
        <xdr:cNvPr id="183" name="テキスト ボックス 182"/>
        <xdr:cNvSpPr txBox="1"/>
      </xdr:nvSpPr>
      <xdr:spPr>
        <a:xfrm>
          <a:off x="1719794" y="127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160922</xdr:rowOff>
    </xdr:from>
    <xdr:to>
      <xdr:col>1</xdr:col>
      <xdr:colOff>485775</xdr:colOff>
      <xdr:row>76</xdr:row>
      <xdr:rowOff>91072</xdr:rowOff>
    </xdr:to>
    <xdr:sp macro="" textlink="">
      <xdr:nvSpPr>
        <xdr:cNvPr id="184" name="フローチャート : 判断 183"/>
        <xdr:cNvSpPr/>
      </xdr:nvSpPr>
      <xdr:spPr>
        <a:xfrm>
          <a:off x="1079500" y="1301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107599</xdr:rowOff>
    </xdr:from>
    <xdr:ext cx="599010" cy="259045"/>
    <xdr:sp macro="" textlink="">
      <xdr:nvSpPr>
        <xdr:cNvPr id="185" name="テキスト ボックス 184"/>
        <xdr:cNvSpPr txBox="1"/>
      </xdr:nvSpPr>
      <xdr:spPr>
        <a:xfrm>
          <a:off x="830794" y="1279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132194</xdr:rowOff>
    </xdr:from>
    <xdr:to>
      <xdr:col>6</xdr:col>
      <xdr:colOff>561975</xdr:colOff>
      <xdr:row>76</xdr:row>
      <xdr:rowOff>62343</xdr:rowOff>
    </xdr:to>
    <xdr:sp macro="" textlink="">
      <xdr:nvSpPr>
        <xdr:cNvPr id="191" name="円/楕円 190"/>
        <xdr:cNvSpPr/>
      </xdr:nvSpPr>
      <xdr:spPr>
        <a:xfrm>
          <a:off x="4584700" y="1299094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110621</xdr:rowOff>
    </xdr:from>
    <xdr:ext cx="599010" cy="259045"/>
    <xdr:sp macro="" textlink="">
      <xdr:nvSpPr>
        <xdr:cNvPr id="192" name="民生費該当値テキスト"/>
        <xdr:cNvSpPr txBox="1"/>
      </xdr:nvSpPr>
      <xdr:spPr>
        <a:xfrm>
          <a:off x="4686300" y="1296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133,091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136613</xdr:rowOff>
    </xdr:from>
    <xdr:to>
      <xdr:col>5</xdr:col>
      <xdr:colOff>409575</xdr:colOff>
      <xdr:row>77</xdr:row>
      <xdr:rowOff>66763</xdr:rowOff>
    </xdr:to>
    <xdr:sp macro="" textlink="">
      <xdr:nvSpPr>
        <xdr:cNvPr id="193" name="円/楕円 192"/>
        <xdr:cNvSpPr/>
      </xdr:nvSpPr>
      <xdr:spPr>
        <a:xfrm>
          <a:off x="3746500" y="1316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57890</xdr:rowOff>
    </xdr:from>
    <xdr:ext cx="599010" cy="259045"/>
    <xdr:sp macro="" textlink="">
      <xdr:nvSpPr>
        <xdr:cNvPr id="194" name="テキスト ボックス 193"/>
        <xdr:cNvSpPr txBox="1"/>
      </xdr:nvSpPr>
      <xdr:spPr>
        <a:xfrm>
          <a:off x="3497794" y="13259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119,243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143308</xdr:rowOff>
    </xdr:from>
    <xdr:to>
      <xdr:col>4</xdr:col>
      <xdr:colOff>206375</xdr:colOff>
      <xdr:row>77</xdr:row>
      <xdr:rowOff>73458</xdr:rowOff>
    </xdr:to>
    <xdr:sp macro="" textlink="">
      <xdr:nvSpPr>
        <xdr:cNvPr id="195" name="円/楕円 194"/>
        <xdr:cNvSpPr/>
      </xdr:nvSpPr>
      <xdr:spPr>
        <a:xfrm>
          <a:off x="2857500" y="1317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64585</xdr:rowOff>
    </xdr:from>
    <xdr:ext cx="599010" cy="259045"/>
    <xdr:sp macro="" textlink="">
      <xdr:nvSpPr>
        <xdr:cNvPr id="196" name="テキスト ボックス 195"/>
        <xdr:cNvSpPr txBox="1"/>
      </xdr:nvSpPr>
      <xdr:spPr>
        <a:xfrm>
          <a:off x="2608794" y="1326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118,716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86868</xdr:rowOff>
    </xdr:from>
    <xdr:to>
      <xdr:col>3</xdr:col>
      <xdr:colOff>3175</xdr:colOff>
      <xdr:row>78</xdr:row>
      <xdr:rowOff>17018</xdr:rowOff>
    </xdr:to>
    <xdr:sp macro="" textlink="">
      <xdr:nvSpPr>
        <xdr:cNvPr id="197" name="円/楕円 196"/>
        <xdr:cNvSpPr/>
      </xdr:nvSpPr>
      <xdr:spPr>
        <a:xfrm>
          <a:off x="1968500" y="1328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8145</xdr:rowOff>
    </xdr:from>
    <xdr:ext cx="599010" cy="259045"/>
    <xdr:sp macro="" textlink="">
      <xdr:nvSpPr>
        <xdr:cNvPr id="198" name="テキスト ボックス 197"/>
        <xdr:cNvSpPr txBox="1"/>
      </xdr:nvSpPr>
      <xdr:spPr>
        <a:xfrm>
          <a:off x="1719794" y="13381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109,660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56566</xdr:rowOff>
    </xdr:from>
    <xdr:to>
      <xdr:col>1</xdr:col>
      <xdr:colOff>485775</xdr:colOff>
      <xdr:row>77</xdr:row>
      <xdr:rowOff>158166</xdr:rowOff>
    </xdr:to>
    <xdr:sp macro="" textlink="">
      <xdr:nvSpPr>
        <xdr:cNvPr id="199" name="円/楕円 198"/>
        <xdr:cNvSpPr/>
      </xdr:nvSpPr>
      <xdr:spPr>
        <a:xfrm>
          <a:off x="1079500" y="1325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149293</xdr:rowOff>
    </xdr:from>
    <xdr:ext cx="599010" cy="259045"/>
    <xdr:sp macro="" textlink="">
      <xdr:nvSpPr>
        <xdr:cNvPr id="200" name="テキスト ボックス 199"/>
        <xdr:cNvSpPr txBox="1"/>
      </xdr:nvSpPr>
      <xdr:spPr>
        <a:xfrm>
          <a:off x="830794" y="1335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112,046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24462</xdr:rowOff>
    </xdr:from>
    <xdr:to>
      <xdr:col>6</xdr:col>
      <xdr:colOff>510540</xdr:colOff>
      <xdr:row>99</xdr:row>
      <xdr:rowOff>20348</xdr:rowOff>
    </xdr:to>
    <xdr:cxnSp macro="">
      <xdr:nvCxnSpPr>
        <xdr:cNvPr id="223" name="直線コネクタ 222"/>
        <xdr:cNvCxnSpPr/>
      </xdr:nvCxnSpPr>
      <xdr:spPr>
        <a:xfrm flipV="1">
          <a:off x="4633595" y="15454962"/>
          <a:ext cx="1270" cy="15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24175</xdr:rowOff>
    </xdr:from>
    <xdr:ext cx="534377" cy="259045"/>
    <xdr:sp macro="" textlink="">
      <xdr:nvSpPr>
        <xdr:cNvPr id="224" name="衛生費最小値テキスト"/>
        <xdr:cNvSpPr txBox="1"/>
      </xdr:nvSpPr>
      <xdr:spPr>
        <a:xfrm>
          <a:off x="4686300" y="1699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17,721</a:t>
          </a:r>
          <a:endParaRPr kumimoji="1" lang="ja-JP" altLang="en-US" sz="1000" b="1">
            <a:latin typeface="ＭＳ Ｐゴシック"/>
          </a:endParaRPr>
        </a:p>
      </xdr:txBody>
    </xdr:sp>
    <xdr:clientData/>
  </xdr:oneCellAnchor>
  <xdr:twoCellAnchor>
    <xdr:from>
      <xdr:col>6</xdr:col>
      <xdr:colOff>422275</xdr:colOff>
      <xdr:row>99</xdr:row>
      <xdr:rowOff>20348</xdr:rowOff>
    </xdr:from>
    <xdr:to>
      <xdr:col>6</xdr:col>
      <xdr:colOff>600075</xdr:colOff>
      <xdr:row>99</xdr:row>
      <xdr:rowOff>20348</xdr:rowOff>
    </xdr:to>
    <xdr:cxnSp macro="">
      <xdr:nvCxnSpPr>
        <xdr:cNvPr id="225" name="直線コネクタ 224"/>
        <xdr:cNvCxnSpPr/>
      </xdr:nvCxnSpPr>
      <xdr:spPr>
        <a:xfrm>
          <a:off x="4546600" y="1699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142589</xdr:rowOff>
    </xdr:from>
    <xdr:ext cx="534377" cy="259045"/>
    <xdr:sp macro="" textlink="">
      <xdr:nvSpPr>
        <xdr:cNvPr id="226" name="衛生費最大値テキスト"/>
        <xdr:cNvSpPr txBox="1"/>
      </xdr:nvSpPr>
      <xdr:spPr>
        <a:xfrm>
          <a:off x="4686300" y="1523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85,041</a:t>
          </a:r>
          <a:endParaRPr kumimoji="1" lang="ja-JP" altLang="en-US" sz="1000" b="1">
            <a:latin typeface="ＭＳ Ｐゴシック"/>
          </a:endParaRPr>
        </a:p>
      </xdr:txBody>
    </xdr:sp>
    <xdr:clientData/>
  </xdr:oneCellAnchor>
  <xdr:twoCellAnchor>
    <xdr:from>
      <xdr:col>6</xdr:col>
      <xdr:colOff>422275</xdr:colOff>
      <xdr:row>90</xdr:row>
      <xdr:rowOff>24462</xdr:rowOff>
    </xdr:from>
    <xdr:to>
      <xdr:col>6</xdr:col>
      <xdr:colOff>600075</xdr:colOff>
      <xdr:row>90</xdr:row>
      <xdr:rowOff>24462</xdr:rowOff>
    </xdr:to>
    <xdr:cxnSp macro="">
      <xdr:nvCxnSpPr>
        <xdr:cNvPr id="227" name="直線コネクタ 226"/>
        <xdr:cNvCxnSpPr/>
      </xdr:nvCxnSpPr>
      <xdr:spPr>
        <a:xfrm>
          <a:off x="4546600" y="15454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15708</xdr:rowOff>
    </xdr:from>
    <xdr:to>
      <xdr:col>6</xdr:col>
      <xdr:colOff>511175</xdr:colOff>
      <xdr:row>96</xdr:row>
      <xdr:rowOff>93980</xdr:rowOff>
    </xdr:to>
    <xdr:cxnSp macro="">
      <xdr:nvCxnSpPr>
        <xdr:cNvPr id="228" name="直線コネクタ 227"/>
        <xdr:cNvCxnSpPr/>
      </xdr:nvCxnSpPr>
      <xdr:spPr>
        <a:xfrm flipV="1">
          <a:off x="3797300" y="16474908"/>
          <a:ext cx="838200" cy="7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146606</xdr:rowOff>
    </xdr:from>
    <xdr:ext cx="534377" cy="259045"/>
    <xdr:sp macro="" textlink="">
      <xdr:nvSpPr>
        <xdr:cNvPr id="229" name="衛生費平均値テキスト"/>
        <xdr:cNvSpPr txBox="1"/>
      </xdr:nvSpPr>
      <xdr:spPr>
        <a:xfrm>
          <a:off x="4686300" y="16605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168179</xdr:rowOff>
    </xdr:from>
    <xdr:to>
      <xdr:col>6</xdr:col>
      <xdr:colOff>561975</xdr:colOff>
      <xdr:row>97</xdr:row>
      <xdr:rowOff>98329</xdr:rowOff>
    </xdr:to>
    <xdr:sp macro="" textlink="">
      <xdr:nvSpPr>
        <xdr:cNvPr id="230" name="フローチャート : 判断 229"/>
        <xdr:cNvSpPr/>
      </xdr:nvSpPr>
      <xdr:spPr>
        <a:xfrm>
          <a:off x="4584700" y="1662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93980</xdr:rowOff>
    </xdr:from>
    <xdr:to>
      <xdr:col>5</xdr:col>
      <xdr:colOff>358775</xdr:colOff>
      <xdr:row>96</xdr:row>
      <xdr:rowOff>97065</xdr:rowOff>
    </xdr:to>
    <xdr:cxnSp macro="">
      <xdr:nvCxnSpPr>
        <xdr:cNvPr id="231" name="直線コネクタ 230"/>
        <xdr:cNvCxnSpPr/>
      </xdr:nvCxnSpPr>
      <xdr:spPr>
        <a:xfrm flipV="1">
          <a:off x="2908300" y="16553180"/>
          <a:ext cx="889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48826</xdr:rowOff>
    </xdr:from>
    <xdr:to>
      <xdr:col>5</xdr:col>
      <xdr:colOff>409575</xdr:colOff>
      <xdr:row>96</xdr:row>
      <xdr:rowOff>150426</xdr:rowOff>
    </xdr:to>
    <xdr:sp macro="" textlink="">
      <xdr:nvSpPr>
        <xdr:cNvPr id="232" name="フローチャート : 判断 231"/>
        <xdr:cNvSpPr/>
      </xdr:nvSpPr>
      <xdr:spPr>
        <a:xfrm>
          <a:off x="3746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141553</xdr:rowOff>
    </xdr:from>
    <xdr:ext cx="534377" cy="259045"/>
    <xdr:sp macro="" textlink="">
      <xdr:nvSpPr>
        <xdr:cNvPr id="233" name="テキスト ボックス 232"/>
        <xdr:cNvSpPr txBox="1"/>
      </xdr:nvSpPr>
      <xdr:spPr>
        <a:xfrm>
          <a:off x="3530111" y="1660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144569</xdr:rowOff>
    </xdr:from>
    <xdr:to>
      <xdr:col>4</xdr:col>
      <xdr:colOff>155575</xdr:colOff>
      <xdr:row>96</xdr:row>
      <xdr:rowOff>97065</xdr:rowOff>
    </xdr:to>
    <xdr:cxnSp macro="">
      <xdr:nvCxnSpPr>
        <xdr:cNvPr id="234" name="直線コネクタ 233"/>
        <xdr:cNvCxnSpPr/>
      </xdr:nvCxnSpPr>
      <xdr:spPr>
        <a:xfrm>
          <a:off x="2019300" y="16260869"/>
          <a:ext cx="889000" cy="29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26972</xdr:rowOff>
    </xdr:from>
    <xdr:to>
      <xdr:col>4</xdr:col>
      <xdr:colOff>206375</xdr:colOff>
      <xdr:row>96</xdr:row>
      <xdr:rowOff>128572</xdr:rowOff>
    </xdr:to>
    <xdr:sp macro="" textlink="">
      <xdr:nvSpPr>
        <xdr:cNvPr id="235" name="フローチャート : 判断 234"/>
        <xdr:cNvSpPr/>
      </xdr:nvSpPr>
      <xdr:spPr>
        <a:xfrm>
          <a:off x="2857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145099</xdr:rowOff>
    </xdr:from>
    <xdr:ext cx="534377" cy="259045"/>
    <xdr:sp macro="" textlink="">
      <xdr:nvSpPr>
        <xdr:cNvPr id="236" name="テキスト ボックス 235"/>
        <xdr:cNvSpPr txBox="1"/>
      </xdr:nvSpPr>
      <xdr:spPr>
        <a:xfrm>
          <a:off x="2641111" y="162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144569</xdr:rowOff>
    </xdr:from>
    <xdr:to>
      <xdr:col>2</xdr:col>
      <xdr:colOff>638175</xdr:colOff>
      <xdr:row>96</xdr:row>
      <xdr:rowOff>46865</xdr:rowOff>
    </xdr:to>
    <xdr:cxnSp macro="">
      <xdr:nvCxnSpPr>
        <xdr:cNvPr id="237" name="直線コネクタ 236"/>
        <xdr:cNvCxnSpPr/>
      </xdr:nvCxnSpPr>
      <xdr:spPr>
        <a:xfrm flipV="1">
          <a:off x="1130300" y="16260869"/>
          <a:ext cx="889000" cy="24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70292</xdr:rowOff>
    </xdr:from>
    <xdr:to>
      <xdr:col>3</xdr:col>
      <xdr:colOff>3175</xdr:colOff>
      <xdr:row>97</xdr:row>
      <xdr:rowOff>442</xdr:rowOff>
    </xdr:to>
    <xdr:sp macro="" textlink="">
      <xdr:nvSpPr>
        <xdr:cNvPr id="238" name="フローチャート : 判断 237"/>
        <xdr:cNvSpPr/>
      </xdr:nvSpPr>
      <xdr:spPr>
        <a:xfrm>
          <a:off x="1968500" y="1652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163019</xdr:rowOff>
    </xdr:from>
    <xdr:ext cx="534377" cy="259045"/>
    <xdr:sp macro="" textlink="">
      <xdr:nvSpPr>
        <xdr:cNvPr id="239" name="テキスト ボックス 238"/>
        <xdr:cNvSpPr txBox="1"/>
      </xdr:nvSpPr>
      <xdr:spPr>
        <a:xfrm>
          <a:off x="1752111" y="1662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51798</xdr:rowOff>
    </xdr:from>
    <xdr:to>
      <xdr:col>1</xdr:col>
      <xdr:colOff>485775</xdr:colOff>
      <xdr:row>96</xdr:row>
      <xdr:rowOff>153398</xdr:rowOff>
    </xdr:to>
    <xdr:sp macro="" textlink="">
      <xdr:nvSpPr>
        <xdr:cNvPr id="240" name="フローチャート : 判断 239"/>
        <xdr:cNvSpPr/>
      </xdr:nvSpPr>
      <xdr:spPr>
        <a:xfrm>
          <a:off x="1079500" y="1651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144525</xdr:rowOff>
    </xdr:from>
    <xdr:ext cx="534377" cy="259045"/>
    <xdr:sp macro="" textlink="">
      <xdr:nvSpPr>
        <xdr:cNvPr id="241" name="テキスト ボックス 240"/>
        <xdr:cNvSpPr txBox="1"/>
      </xdr:nvSpPr>
      <xdr:spPr>
        <a:xfrm>
          <a:off x="863111" y="1660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136358</xdr:rowOff>
    </xdr:from>
    <xdr:to>
      <xdr:col>6</xdr:col>
      <xdr:colOff>561975</xdr:colOff>
      <xdr:row>96</xdr:row>
      <xdr:rowOff>66508</xdr:rowOff>
    </xdr:to>
    <xdr:sp macro="" textlink="">
      <xdr:nvSpPr>
        <xdr:cNvPr id="247" name="円/楕円 246"/>
        <xdr:cNvSpPr/>
      </xdr:nvSpPr>
      <xdr:spPr>
        <a:xfrm>
          <a:off x="4584700" y="164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159235</xdr:rowOff>
    </xdr:from>
    <xdr:ext cx="534377" cy="259045"/>
    <xdr:sp macro="" textlink="">
      <xdr:nvSpPr>
        <xdr:cNvPr id="248" name="衛生費該当値テキスト"/>
        <xdr:cNvSpPr txBox="1"/>
      </xdr:nvSpPr>
      <xdr:spPr>
        <a:xfrm>
          <a:off x="4686300" y="1627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40,424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43180</xdr:rowOff>
    </xdr:from>
    <xdr:to>
      <xdr:col>5</xdr:col>
      <xdr:colOff>409575</xdr:colOff>
      <xdr:row>96</xdr:row>
      <xdr:rowOff>144780</xdr:rowOff>
    </xdr:to>
    <xdr:sp macro="" textlink="">
      <xdr:nvSpPr>
        <xdr:cNvPr id="249" name="円/楕円 248"/>
        <xdr:cNvSpPr/>
      </xdr:nvSpPr>
      <xdr:spPr>
        <a:xfrm>
          <a:off x="3746500" y="1650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161307</xdr:rowOff>
    </xdr:from>
    <xdr:ext cx="534377" cy="259045"/>
    <xdr:sp macro="" textlink="">
      <xdr:nvSpPr>
        <xdr:cNvPr id="250" name="テキスト ボックス 249"/>
        <xdr:cNvSpPr txBox="1"/>
      </xdr:nvSpPr>
      <xdr:spPr>
        <a:xfrm>
          <a:off x="3530111" y="1627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37,000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46265</xdr:rowOff>
    </xdr:from>
    <xdr:to>
      <xdr:col>4</xdr:col>
      <xdr:colOff>206375</xdr:colOff>
      <xdr:row>96</xdr:row>
      <xdr:rowOff>147865</xdr:rowOff>
    </xdr:to>
    <xdr:sp macro="" textlink="">
      <xdr:nvSpPr>
        <xdr:cNvPr id="251" name="円/楕円 250"/>
        <xdr:cNvSpPr/>
      </xdr:nvSpPr>
      <xdr:spPr>
        <a:xfrm>
          <a:off x="2857500" y="1650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138992</xdr:rowOff>
    </xdr:from>
    <xdr:ext cx="534377" cy="259045"/>
    <xdr:sp macro="" textlink="">
      <xdr:nvSpPr>
        <xdr:cNvPr id="252" name="テキスト ボックス 251"/>
        <xdr:cNvSpPr txBox="1"/>
      </xdr:nvSpPr>
      <xdr:spPr>
        <a:xfrm>
          <a:off x="2641111" y="1659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36,865</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93769</xdr:rowOff>
    </xdr:from>
    <xdr:to>
      <xdr:col>3</xdr:col>
      <xdr:colOff>3175</xdr:colOff>
      <xdr:row>95</xdr:row>
      <xdr:rowOff>23919</xdr:rowOff>
    </xdr:to>
    <xdr:sp macro="" textlink="">
      <xdr:nvSpPr>
        <xdr:cNvPr id="253" name="円/楕円 252"/>
        <xdr:cNvSpPr/>
      </xdr:nvSpPr>
      <xdr:spPr>
        <a:xfrm>
          <a:off x="1968500" y="1621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40446</xdr:rowOff>
    </xdr:from>
    <xdr:ext cx="534377" cy="259045"/>
    <xdr:sp macro="" textlink="">
      <xdr:nvSpPr>
        <xdr:cNvPr id="254" name="テキスト ボックス 253"/>
        <xdr:cNvSpPr txBox="1"/>
      </xdr:nvSpPr>
      <xdr:spPr>
        <a:xfrm>
          <a:off x="1752111" y="1598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49,787</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167515</xdr:rowOff>
    </xdr:from>
    <xdr:to>
      <xdr:col>1</xdr:col>
      <xdr:colOff>485775</xdr:colOff>
      <xdr:row>96</xdr:row>
      <xdr:rowOff>97665</xdr:rowOff>
    </xdr:to>
    <xdr:sp macro="" textlink="">
      <xdr:nvSpPr>
        <xdr:cNvPr id="255" name="円/楕円 254"/>
        <xdr:cNvSpPr/>
      </xdr:nvSpPr>
      <xdr:spPr>
        <a:xfrm>
          <a:off x="1079500" y="1645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114192</xdr:rowOff>
    </xdr:from>
    <xdr:ext cx="534377" cy="259045"/>
    <xdr:sp macro="" textlink="">
      <xdr:nvSpPr>
        <xdr:cNvPr id="256" name="テキスト ボックス 255"/>
        <xdr:cNvSpPr txBox="1"/>
      </xdr:nvSpPr>
      <xdr:spPr>
        <a:xfrm>
          <a:off x="863111" y="1623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39,061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6" name="テキスト ボックス 27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148844</xdr:rowOff>
    </xdr:from>
    <xdr:to>
      <xdr:col>15</xdr:col>
      <xdr:colOff>180340</xdr:colOff>
      <xdr:row>39</xdr:row>
      <xdr:rowOff>44450</xdr:rowOff>
    </xdr:to>
    <xdr:cxnSp macro="">
      <xdr:nvCxnSpPr>
        <xdr:cNvPr id="280" name="直線コネクタ 279"/>
        <xdr:cNvCxnSpPr/>
      </xdr:nvCxnSpPr>
      <xdr:spPr>
        <a:xfrm flipV="1">
          <a:off x="10475595" y="5292344"/>
          <a:ext cx="1270" cy="1438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95521</xdr:rowOff>
    </xdr:from>
    <xdr:ext cx="469744" cy="259045"/>
    <xdr:sp macro="" textlink="">
      <xdr:nvSpPr>
        <xdr:cNvPr id="283" name="労働費最大値テキスト"/>
        <xdr:cNvSpPr txBox="1"/>
      </xdr:nvSpPr>
      <xdr:spPr>
        <a:xfrm>
          <a:off x="10528300" y="506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3,776</a:t>
          </a:r>
          <a:endParaRPr kumimoji="1" lang="ja-JP" altLang="en-US" sz="1000" b="1">
            <a:latin typeface="ＭＳ Ｐゴシック"/>
          </a:endParaRPr>
        </a:p>
      </xdr:txBody>
    </xdr:sp>
    <xdr:clientData/>
  </xdr:oneCellAnchor>
  <xdr:twoCellAnchor>
    <xdr:from>
      <xdr:col>15</xdr:col>
      <xdr:colOff>92075</xdr:colOff>
      <xdr:row>30</xdr:row>
      <xdr:rowOff>148844</xdr:rowOff>
    </xdr:from>
    <xdr:to>
      <xdr:col>15</xdr:col>
      <xdr:colOff>269875</xdr:colOff>
      <xdr:row>30</xdr:row>
      <xdr:rowOff>148844</xdr:rowOff>
    </xdr:to>
    <xdr:cxnSp macro="">
      <xdr:nvCxnSpPr>
        <xdr:cNvPr id="284" name="直線コネクタ 283"/>
        <xdr:cNvCxnSpPr/>
      </xdr:nvCxnSpPr>
      <xdr:spPr>
        <a:xfrm>
          <a:off x="10388600" y="5292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114173</xdr:rowOff>
    </xdr:from>
    <xdr:to>
      <xdr:col>15</xdr:col>
      <xdr:colOff>180975</xdr:colOff>
      <xdr:row>38</xdr:row>
      <xdr:rowOff>133223</xdr:rowOff>
    </xdr:to>
    <xdr:cxnSp macro="">
      <xdr:nvCxnSpPr>
        <xdr:cNvPr id="285" name="直線コネクタ 284"/>
        <xdr:cNvCxnSpPr/>
      </xdr:nvCxnSpPr>
      <xdr:spPr>
        <a:xfrm>
          <a:off x="9639300" y="6629273"/>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90822</xdr:rowOff>
    </xdr:from>
    <xdr:ext cx="378565" cy="259045"/>
    <xdr:sp macro="" textlink="">
      <xdr:nvSpPr>
        <xdr:cNvPr id="286" name="労働費平均値テキスト"/>
        <xdr:cNvSpPr txBox="1"/>
      </xdr:nvSpPr>
      <xdr:spPr>
        <a:xfrm>
          <a:off x="10528300" y="62630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67945</xdr:rowOff>
    </xdr:from>
    <xdr:to>
      <xdr:col>15</xdr:col>
      <xdr:colOff>231775</xdr:colOff>
      <xdr:row>37</xdr:row>
      <xdr:rowOff>169545</xdr:rowOff>
    </xdr:to>
    <xdr:sp macro="" textlink="">
      <xdr:nvSpPr>
        <xdr:cNvPr id="287" name="フローチャート : 判断 286"/>
        <xdr:cNvSpPr/>
      </xdr:nvSpPr>
      <xdr:spPr>
        <a:xfrm>
          <a:off x="104267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110744</xdr:rowOff>
    </xdr:from>
    <xdr:to>
      <xdr:col>14</xdr:col>
      <xdr:colOff>28575</xdr:colOff>
      <xdr:row>38</xdr:row>
      <xdr:rowOff>114173</xdr:rowOff>
    </xdr:to>
    <xdr:cxnSp macro="">
      <xdr:nvCxnSpPr>
        <xdr:cNvPr id="288" name="直線コネクタ 287"/>
        <xdr:cNvCxnSpPr/>
      </xdr:nvCxnSpPr>
      <xdr:spPr>
        <a:xfrm>
          <a:off x="8750300" y="6625844"/>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36322</xdr:rowOff>
    </xdr:from>
    <xdr:to>
      <xdr:col>14</xdr:col>
      <xdr:colOff>79375</xdr:colOff>
      <xdr:row>36</xdr:row>
      <xdr:rowOff>137922</xdr:rowOff>
    </xdr:to>
    <xdr:sp macro="" textlink="">
      <xdr:nvSpPr>
        <xdr:cNvPr id="289" name="フローチャート : 判断 288"/>
        <xdr:cNvSpPr/>
      </xdr:nvSpPr>
      <xdr:spPr>
        <a:xfrm>
          <a:off x="9588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154449</xdr:rowOff>
    </xdr:from>
    <xdr:ext cx="469744" cy="259045"/>
    <xdr:sp macro="" textlink="">
      <xdr:nvSpPr>
        <xdr:cNvPr id="290" name="テキスト ボックス 289"/>
        <xdr:cNvSpPr txBox="1"/>
      </xdr:nvSpPr>
      <xdr:spPr>
        <a:xfrm>
          <a:off x="9404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110744</xdr:rowOff>
    </xdr:from>
    <xdr:to>
      <xdr:col>12</xdr:col>
      <xdr:colOff>511175</xdr:colOff>
      <xdr:row>38</xdr:row>
      <xdr:rowOff>132461</xdr:rowOff>
    </xdr:to>
    <xdr:cxnSp macro="">
      <xdr:nvCxnSpPr>
        <xdr:cNvPr id="291" name="直線コネクタ 290"/>
        <xdr:cNvCxnSpPr/>
      </xdr:nvCxnSpPr>
      <xdr:spPr>
        <a:xfrm flipV="1">
          <a:off x="7861300" y="6625844"/>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87757</xdr:rowOff>
    </xdr:from>
    <xdr:to>
      <xdr:col>12</xdr:col>
      <xdr:colOff>561975</xdr:colOff>
      <xdr:row>36</xdr:row>
      <xdr:rowOff>17907</xdr:rowOff>
    </xdr:to>
    <xdr:sp macro="" textlink="">
      <xdr:nvSpPr>
        <xdr:cNvPr id="292" name="フローチャート : 判断 291"/>
        <xdr:cNvSpPr/>
      </xdr:nvSpPr>
      <xdr:spPr>
        <a:xfrm>
          <a:off x="8699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34434</xdr:rowOff>
    </xdr:from>
    <xdr:ext cx="469744" cy="259045"/>
    <xdr:sp macro="" textlink="">
      <xdr:nvSpPr>
        <xdr:cNvPr id="293" name="テキスト ボックス 292"/>
        <xdr:cNvSpPr txBox="1"/>
      </xdr:nvSpPr>
      <xdr:spPr>
        <a:xfrm>
          <a:off x="8515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146939</xdr:rowOff>
    </xdr:from>
    <xdr:to>
      <xdr:col>11</xdr:col>
      <xdr:colOff>307975</xdr:colOff>
      <xdr:row>38</xdr:row>
      <xdr:rowOff>132461</xdr:rowOff>
    </xdr:to>
    <xdr:cxnSp macro="">
      <xdr:nvCxnSpPr>
        <xdr:cNvPr id="294" name="直線コネクタ 293"/>
        <xdr:cNvCxnSpPr/>
      </xdr:nvCxnSpPr>
      <xdr:spPr>
        <a:xfrm>
          <a:off x="6972300" y="6490589"/>
          <a:ext cx="889000" cy="15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131191</xdr:rowOff>
    </xdr:from>
    <xdr:to>
      <xdr:col>11</xdr:col>
      <xdr:colOff>358775</xdr:colOff>
      <xdr:row>35</xdr:row>
      <xdr:rowOff>61341</xdr:rowOff>
    </xdr:to>
    <xdr:sp macro="" textlink="">
      <xdr:nvSpPr>
        <xdr:cNvPr id="295" name="フローチャート : 判断 294"/>
        <xdr:cNvSpPr/>
      </xdr:nvSpPr>
      <xdr:spPr>
        <a:xfrm>
          <a:off x="7810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77868</xdr:rowOff>
    </xdr:from>
    <xdr:ext cx="469744" cy="259045"/>
    <xdr:sp macro="" textlink="">
      <xdr:nvSpPr>
        <xdr:cNvPr id="296" name="テキスト ボックス 295"/>
        <xdr:cNvSpPr txBox="1"/>
      </xdr:nvSpPr>
      <xdr:spPr>
        <a:xfrm>
          <a:off x="7626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101854</xdr:rowOff>
    </xdr:from>
    <xdr:to>
      <xdr:col>10</xdr:col>
      <xdr:colOff>155575</xdr:colOff>
      <xdr:row>33</xdr:row>
      <xdr:rowOff>32004</xdr:rowOff>
    </xdr:to>
    <xdr:sp macro="" textlink="">
      <xdr:nvSpPr>
        <xdr:cNvPr id="297" name="フローチャート : 判断 296"/>
        <xdr:cNvSpPr/>
      </xdr:nvSpPr>
      <xdr:spPr>
        <a:xfrm>
          <a:off x="6921500" y="55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48531</xdr:rowOff>
    </xdr:from>
    <xdr:ext cx="469744" cy="259045"/>
    <xdr:sp macro="" textlink="">
      <xdr:nvSpPr>
        <xdr:cNvPr id="298" name="テキスト ボックス 297"/>
        <xdr:cNvSpPr txBox="1"/>
      </xdr:nvSpPr>
      <xdr:spPr>
        <a:xfrm>
          <a:off x="6737427" y="536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82423</xdr:rowOff>
    </xdr:from>
    <xdr:to>
      <xdr:col>15</xdr:col>
      <xdr:colOff>231775</xdr:colOff>
      <xdr:row>39</xdr:row>
      <xdr:rowOff>12573</xdr:rowOff>
    </xdr:to>
    <xdr:sp macro="" textlink="">
      <xdr:nvSpPr>
        <xdr:cNvPr id="304" name="円/楕円 303"/>
        <xdr:cNvSpPr/>
      </xdr:nvSpPr>
      <xdr:spPr>
        <a:xfrm>
          <a:off x="10426700" y="659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168800</xdr:rowOff>
    </xdr:from>
    <xdr:ext cx="378565" cy="259045"/>
    <xdr:sp macro="" textlink="">
      <xdr:nvSpPr>
        <xdr:cNvPr id="305" name="労働費該当値テキスト"/>
        <xdr:cNvSpPr txBox="1"/>
      </xdr:nvSpPr>
      <xdr:spPr>
        <a:xfrm>
          <a:off x="10528300" y="6512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63373</xdr:rowOff>
    </xdr:from>
    <xdr:to>
      <xdr:col>14</xdr:col>
      <xdr:colOff>79375</xdr:colOff>
      <xdr:row>38</xdr:row>
      <xdr:rowOff>164973</xdr:rowOff>
    </xdr:to>
    <xdr:sp macro="" textlink="">
      <xdr:nvSpPr>
        <xdr:cNvPr id="306" name="円/楕円 305"/>
        <xdr:cNvSpPr/>
      </xdr:nvSpPr>
      <xdr:spPr>
        <a:xfrm>
          <a:off x="9588500" y="657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156100</xdr:rowOff>
    </xdr:from>
    <xdr:ext cx="378565" cy="259045"/>
    <xdr:sp macro="" textlink="">
      <xdr:nvSpPr>
        <xdr:cNvPr id="307" name="テキスト ボックス 306"/>
        <xdr:cNvSpPr txBox="1"/>
      </xdr:nvSpPr>
      <xdr:spPr>
        <a:xfrm>
          <a:off x="9450017" y="6671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59944</xdr:rowOff>
    </xdr:from>
    <xdr:to>
      <xdr:col>12</xdr:col>
      <xdr:colOff>561975</xdr:colOff>
      <xdr:row>38</xdr:row>
      <xdr:rowOff>161544</xdr:rowOff>
    </xdr:to>
    <xdr:sp macro="" textlink="">
      <xdr:nvSpPr>
        <xdr:cNvPr id="308" name="円/楕円 307"/>
        <xdr:cNvSpPr/>
      </xdr:nvSpPr>
      <xdr:spPr>
        <a:xfrm>
          <a:off x="8699500" y="657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152671</xdr:rowOff>
    </xdr:from>
    <xdr:ext cx="378565" cy="259045"/>
    <xdr:sp macro="" textlink="">
      <xdr:nvSpPr>
        <xdr:cNvPr id="309" name="テキスト ボックス 308"/>
        <xdr:cNvSpPr txBox="1"/>
      </xdr:nvSpPr>
      <xdr:spPr>
        <a:xfrm>
          <a:off x="8561017" y="6667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81661</xdr:rowOff>
    </xdr:from>
    <xdr:to>
      <xdr:col>11</xdr:col>
      <xdr:colOff>358775</xdr:colOff>
      <xdr:row>39</xdr:row>
      <xdr:rowOff>11811</xdr:rowOff>
    </xdr:to>
    <xdr:sp macro="" textlink="">
      <xdr:nvSpPr>
        <xdr:cNvPr id="310" name="円/楕円 309"/>
        <xdr:cNvSpPr/>
      </xdr:nvSpPr>
      <xdr:spPr>
        <a:xfrm>
          <a:off x="7810500" y="659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2938</xdr:rowOff>
    </xdr:from>
    <xdr:ext cx="378565" cy="259045"/>
    <xdr:sp macro="" textlink="">
      <xdr:nvSpPr>
        <xdr:cNvPr id="311" name="テキスト ボックス 310"/>
        <xdr:cNvSpPr txBox="1"/>
      </xdr:nvSpPr>
      <xdr:spPr>
        <a:xfrm>
          <a:off x="7672017" y="6689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96139</xdr:rowOff>
    </xdr:from>
    <xdr:to>
      <xdr:col>10</xdr:col>
      <xdr:colOff>155575</xdr:colOff>
      <xdr:row>38</xdr:row>
      <xdr:rowOff>26289</xdr:rowOff>
    </xdr:to>
    <xdr:sp macro="" textlink="">
      <xdr:nvSpPr>
        <xdr:cNvPr id="312" name="円/楕円 311"/>
        <xdr:cNvSpPr/>
      </xdr:nvSpPr>
      <xdr:spPr>
        <a:xfrm>
          <a:off x="6921500" y="643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17416</xdr:rowOff>
    </xdr:from>
    <xdr:ext cx="378565" cy="259045"/>
    <xdr:sp macro="" textlink="">
      <xdr:nvSpPr>
        <xdr:cNvPr id="313" name="テキスト ボックス 312"/>
        <xdr:cNvSpPr txBox="1"/>
      </xdr:nvSpPr>
      <xdr:spPr>
        <a:xfrm>
          <a:off x="6783017" y="6532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4979</xdr:rowOff>
    </xdr:from>
    <xdr:to>
      <xdr:col>15</xdr:col>
      <xdr:colOff>180340</xdr:colOff>
      <xdr:row>59</xdr:row>
      <xdr:rowOff>40691</xdr:rowOff>
    </xdr:to>
    <xdr:cxnSp macro="">
      <xdr:nvCxnSpPr>
        <xdr:cNvPr id="337" name="直線コネクタ 336"/>
        <xdr:cNvCxnSpPr/>
      </xdr:nvCxnSpPr>
      <xdr:spPr>
        <a:xfrm flipV="1">
          <a:off x="10475595" y="8577479"/>
          <a:ext cx="1270" cy="157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44518</xdr:rowOff>
    </xdr:from>
    <xdr:ext cx="378565" cy="259045"/>
    <xdr:sp macro="" textlink="">
      <xdr:nvSpPr>
        <xdr:cNvPr id="338" name="農林水産業費最小値テキスト"/>
        <xdr:cNvSpPr txBox="1"/>
      </xdr:nvSpPr>
      <xdr:spPr>
        <a:xfrm>
          <a:off x="10528300" y="10160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15</xdr:col>
      <xdr:colOff>92075</xdr:colOff>
      <xdr:row>59</xdr:row>
      <xdr:rowOff>40691</xdr:rowOff>
    </xdr:from>
    <xdr:to>
      <xdr:col>15</xdr:col>
      <xdr:colOff>269875</xdr:colOff>
      <xdr:row>59</xdr:row>
      <xdr:rowOff>40691</xdr:rowOff>
    </xdr:to>
    <xdr:cxnSp macro="">
      <xdr:nvCxnSpPr>
        <xdr:cNvPr id="339" name="直線コネクタ 338"/>
        <xdr:cNvCxnSpPr/>
      </xdr:nvCxnSpPr>
      <xdr:spPr>
        <a:xfrm>
          <a:off x="10388600" y="1015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123106</xdr:rowOff>
    </xdr:from>
    <xdr:ext cx="599010" cy="259045"/>
    <xdr:sp macro="" textlink="">
      <xdr:nvSpPr>
        <xdr:cNvPr id="340" name="農林水産業費最大値テキスト"/>
        <xdr:cNvSpPr txBox="1"/>
      </xdr:nvSpPr>
      <xdr:spPr>
        <a:xfrm>
          <a:off x="10528300" y="835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124,608</a:t>
          </a:r>
          <a:endParaRPr kumimoji="1" lang="ja-JP" altLang="en-US" sz="1000" b="1">
            <a:latin typeface="ＭＳ Ｐゴシック"/>
          </a:endParaRPr>
        </a:p>
      </xdr:txBody>
    </xdr:sp>
    <xdr:clientData/>
  </xdr:oneCellAnchor>
  <xdr:twoCellAnchor>
    <xdr:from>
      <xdr:col>15</xdr:col>
      <xdr:colOff>92075</xdr:colOff>
      <xdr:row>50</xdr:row>
      <xdr:rowOff>4979</xdr:rowOff>
    </xdr:from>
    <xdr:to>
      <xdr:col>15</xdr:col>
      <xdr:colOff>269875</xdr:colOff>
      <xdr:row>50</xdr:row>
      <xdr:rowOff>4979</xdr:rowOff>
    </xdr:to>
    <xdr:cxnSp macro="">
      <xdr:nvCxnSpPr>
        <xdr:cNvPr id="341" name="直線コネクタ 340"/>
        <xdr:cNvCxnSpPr/>
      </xdr:nvCxnSpPr>
      <xdr:spPr>
        <a:xfrm>
          <a:off x="10388600" y="8577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40691</xdr:rowOff>
    </xdr:from>
    <xdr:to>
      <xdr:col>15</xdr:col>
      <xdr:colOff>180975</xdr:colOff>
      <xdr:row>59</xdr:row>
      <xdr:rowOff>42735</xdr:rowOff>
    </xdr:to>
    <xdr:cxnSp macro="">
      <xdr:nvCxnSpPr>
        <xdr:cNvPr id="342" name="直線コネクタ 341"/>
        <xdr:cNvCxnSpPr/>
      </xdr:nvCxnSpPr>
      <xdr:spPr>
        <a:xfrm flipV="1">
          <a:off x="9639300" y="10156241"/>
          <a:ext cx="838200" cy="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109390</xdr:rowOff>
    </xdr:from>
    <xdr:ext cx="469744" cy="259045"/>
    <xdr:sp macro="" textlink="">
      <xdr:nvSpPr>
        <xdr:cNvPr id="343" name="農林水産業費平均値テキスト"/>
        <xdr:cNvSpPr txBox="1"/>
      </xdr:nvSpPr>
      <xdr:spPr>
        <a:xfrm>
          <a:off x="10528300" y="9882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86513</xdr:rowOff>
    </xdr:from>
    <xdr:to>
      <xdr:col>15</xdr:col>
      <xdr:colOff>231775</xdr:colOff>
      <xdr:row>59</xdr:row>
      <xdr:rowOff>16663</xdr:rowOff>
    </xdr:to>
    <xdr:sp macro="" textlink="">
      <xdr:nvSpPr>
        <xdr:cNvPr id="344" name="フローチャート : 判断 343"/>
        <xdr:cNvSpPr/>
      </xdr:nvSpPr>
      <xdr:spPr>
        <a:xfrm>
          <a:off x="10426700" y="1003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41783</xdr:rowOff>
    </xdr:from>
    <xdr:to>
      <xdr:col>14</xdr:col>
      <xdr:colOff>28575</xdr:colOff>
      <xdr:row>59</xdr:row>
      <xdr:rowOff>42735</xdr:rowOff>
    </xdr:to>
    <xdr:cxnSp macro="">
      <xdr:nvCxnSpPr>
        <xdr:cNvPr id="345" name="直線コネクタ 344"/>
        <xdr:cNvCxnSpPr/>
      </xdr:nvCxnSpPr>
      <xdr:spPr>
        <a:xfrm>
          <a:off x="8750300" y="10157333"/>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154787</xdr:rowOff>
    </xdr:from>
    <xdr:to>
      <xdr:col>14</xdr:col>
      <xdr:colOff>79375</xdr:colOff>
      <xdr:row>58</xdr:row>
      <xdr:rowOff>84937</xdr:rowOff>
    </xdr:to>
    <xdr:sp macro="" textlink="">
      <xdr:nvSpPr>
        <xdr:cNvPr id="346" name="フローチャート : 判断 345"/>
        <xdr:cNvSpPr/>
      </xdr:nvSpPr>
      <xdr:spPr>
        <a:xfrm>
          <a:off x="9588500" y="99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101464</xdr:rowOff>
    </xdr:from>
    <xdr:ext cx="534377" cy="259045"/>
    <xdr:sp macro="" textlink="">
      <xdr:nvSpPr>
        <xdr:cNvPr id="347" name="テキスト ボックス 346"/>
        <xdr:cNvSpPr txBox="1"/>
      </xdr:nvSpPr>
      <xdr:spPr>
        <a:xfrm>
          <a:off x="9372111" y="970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41783</xdr:rowOff>
    </xdr:from>
    <xdr:to>
      <xdr:col>12</xdr:col>
      <xdr:colOff>511175</xdr:colOff>
      <xdr:row>59</xdr:row>
      <xdr:rowOff>41973</xdr:rowOff>
    </xdr:to>
    <xdr:cxnSp macro="">
      <xdr:nvCxnSpPr>
        <xdr:cNvPr id="348" name="直線コネクタ 347"/>
        <xdr:cNvCxnSpPr/>
      </xdr:nvCxnSpPr>
      <xdr:spPr>
        <a:xfrm flipV="1">
          <a:off x="7861300" y="10157333"/>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160058</xdr:rowOff>
    </xdr:from>
    <xdr:to>
      <xdr:col>12</xdr:col>
      <xdr:colOff>561975</xdr:colOff>
      <xdr:row>58</xdr:row>
      <xdr:rowOff>90208</xdr:rowOff>
    </xdr:to>
    <xdr:sp macro="" textlink="">
      <xdr:nvSpPr>
        <xdr:cNvPr id="349" name="フローチャート : 判断 348"/>
        <xdr:cNvSpPr/>
      </xdr:nvSpPr>
      <xdr:spPr>
        <a:xfrm>
          <a:off x="8699500" y="993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106735</xdr:rowOff>
    </xdr:from>
    <xdr:ext cx="534377" cy="259045"/>
    <xdr:sp macro="" textlink="">
      <xdr:nvSpPr>
        <xdr:cNvPr id="350" name="テキスト ボックス 349"/>
        <xdr:cNvSpPr txBox="1"/>
      </xdr:nvSpPr>
      <xdr:spPr>
        <a:xfrm>
          <a:off x="8483111" y="970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41516</xdr:rowOff>
    </xdr:from>
    <xdr:to>
      <xdr:col>11</xdr:col>
      <xdr:colOff>307975</xdr:colOff>
      <xdr:row>59</xdr:row>
      <xdr:rowOff>41973</xdr:rowOff>
    </xdr:to>
    <xdr:cxnSp macro="">
      <xdr:nvCxnSpPr>
        <xdr:cNvPr id="351" name="直線コネクタ 350"/>
        <xdr:cNvCxnSpPr/>
      </xdr:nvCxnSpPr>
      <xdr:spPr>
        <a:xfrm>
          <a:off x="6972300" y="1015706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6426</xdr:rowOff>
    </xdr:from>
    <xdr:to>
      <xdr:col>11</xdr:col>
      <xdr:colOff>358775</xdr:colOff>
      <xdr:row>58</xdr:row>
      <xdr:rowOff>108026</xdr:rowOff>
    </xdr:to>
    <xdr:sp macro="" textlink="">
      <xdr:nvSpPr>
        <xdr:cNvPr id="352" name="フローチャート : 判断 351"/>
        <xdr:cNvSpPr/>
      </xdr:nvSpPr>
      <xdr:spPr>
        <a:xfrm>
          <a:off x="7810500" y="99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124553</xdr:rowOff>
    </xdr:from>
    <xdr:ext cx="534377" cy="259045"/>
    <xdr:sp macro="" textlink="">
      <xdr:nvSpPr>
        <xdr:cNvPr id="353" name="テキスト ボックス 352"/>
        <xdr:cNvSpPr txBox="1"/>
      </xdr:nvSpPr>
      <xdr:spPr>
        <a:xfrm>
          <a:off x="7594111" y="97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7620</xdr:rowOff>
    </xdr:from>
    <xdr:to>
      <xdr:col>10</xdr:col>
      <xdr:colOff>155575</xdr:colOff>
      <xdr:row>58</xdr:row>
      <xdr:rowOff>109220</xdr:rowOff>
    </xdr:to>
    <xdr:sp macro="" textlink="">
      <xdr:nvSpPr>
        <xdr:cNvPr id="354" name="フローチャート : 判断 353"/>
        <xdr:cNvSpPr/>
      </xdr:nvSpPr>
      <xdr:spPr>
        <a:xfrm>
          <a:off x="69215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125747</xdr:rowOff>
    </xdr:from>
    <xdr:ext cx="534377" cy="259045"/>
    <xdr:sp macro="" textlink="">
      <xdr:nvSpPr>
        <xdr:cNvPr id="355" name="テキスト ボックス 354"/>
        <xdr:cNvSpPr txBox="1"/>
      </xdr:nvSpPr>
      <xdr:spPr>
        <a:xfrm>
          <a:off x="6705111" y="972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161341</xdr:rowOff>
    </xdr:from>
    <xdr:to>
      <xdr:col>15</xdr:col>
      <xdr:colOff>231775</xdr:colOff>
      <xdr:row>59</xdr:row>
      <xdr:rowOff>91491</xdr:rowOff>
    </xdr:to>
    <xdr:sp macro="" textlink="">
      <xdr:nvSpPr>
        <xdr:cNvPr id="361" name="円/楕円 360"/>
        <xdr:cNvSpPr/>
      </xdr:nvSpPr>
      <xdr:spPr>
        <a:xfrm>
          <a:off x="10426700" y="1010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76268</xdr:rowOff>
    </xdr:from>
    <xdr:ext cx="378565" cy="259045"/>
    <xdr:sp macro="" textlink="">
      <xdr:nvSpPr>
        <xdr:cNvPr id="362" name="農林水産業費該当値テキスト"/>
        <xdr:cNvSpPr txBox="1"/>
      </xdr:nvSpPr>
      <xdr:spPr>
        <a:xfrm>
          <a:off x="10528300" y="10020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163385</xdr:rowOff>
    </xdr:from>
    <xdr:to>
      <xdr:col>14</xdr:col>
      <xdr:colOff>79375</xdr:colOff>
      <xdr:row>59</xdr:row>
      <xdr:rowOff>93535</xdr:rowOff>
    </xdr:to>
    <xdr:sp macro="" textlink="">
      <xdr:nvSpPr>
        <xdr:cNvPr id="363" name="円/楕円 362"/>
        <xdr:cNvSpPr/>
      </xdr:nvSpPr>
      <xdr:spPr>
        <a:xfrm>
          <a:off x="9588500" y="1010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84662</xdr:rowOff>
    </xdr:from>
    <xdr:ext cx="378565" cy="259045"/>
    <xdr:sp macro="" textlink="">
      <xdr:nvSpPr>
        <xdr:cNvPr id="364" name="テキスト ボックス 363"/>
        <xdr:cNvSpPr txBox="1"/>
      </xdr:nvSpPr>
      <xdr:spPr>
        <a:xfrm>
          <a:off x="9450017" y="10200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162433</xdr:rowOff>
    </xdr:from>
    <xdr:to>
      <xdr:col>12</xdr:col>
      <xdr:colOff>561975</xdr:colOff>
      <xdr:row>59</xdr:row>
      <xdr:rowOff>92583</xdr:rowOff>
    </xdr:to>
    <xdr:sp macro="" textlink="">
      <xdr:nvSpPr>
        <xdr:cNvPr id="365" name="円/楕円 364"/>
        <xdr:cNvSpPr/>
      </xdr:nvSpPr>
      <xdr:spPr>
        <a:xfrm>
          <a:off x="8699500" y="1010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83710</xdr:rowOff>
    </xdr:from>
    <xdr:ext cx="378565" cy="259045"/>
    <xdr:sp macro="" textlink="">
      <xdr:nvSpPr>
        <xdr:cNvPr id="366" name="テキスト ボックス 365"/>
        <xdr:cNvSpPr txBox="1"/>
      </xdr:nvSpPr>
      <xdr:spPr>
        <a:xfrm>
          <a:off x="8561017" y="10199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162623</xdr:rowOff>
    </xdr:from>
    <xdr:to>
      <xdr:col>11</xdr:col>
      <xdr:colOff>358775</xdr:colOff>
      <xdr:row>59</xdr:row>
      <xdr:rowOff>92773</xdr:rowOff>
    </xdr:to>
    <xdr:sp macro="" textlink="">
      <xdr:nvSpPr>
        <xdr:cNvPr id="367" name="円/楕円 366"/>
        <xdr:cNvSpPr/>
      </xdr:nvSpPr>
      <xdr:spPr>
        <a:xfrm>
          <a:off x="7810500" y="1010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83900</xdr:rowOff>
    </xdr:from>
    <xdr:ext cx="378565" cy="259045"/>
    <xdr:sp macro="" textlink="">
      <xdr:nvSpPr>
        <xdr:cNvPr id="368" name="テキスト ボックス 367"/>
        <xdr:cNvSpPr txBox="1"/>
      </xdr:nvSpPr>
      <xdr:spPr>
        <a:xfrm>
          <a:off x="7672017" y="10199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162166</xdr:rowOff>
    </xdr:from>
    <xdr:to>
      <xdr:col>10</xdr:col>
      <xdr:colOff>155575</xdr:colOff>
      <xdr:row>59</xdr:row>
      <xdr:rowOff>92316</xdr:rowOff>
    </xdr:to>
    <xdr:sp macro="" textlink="">
      <xdr:nvSpPr>
        <xdr:cNvPr id="369" name="円/楕円 368"/>
        <xdr:cNvSpPr/>
      </xdr:nvSpPr>
      <xdr:spPr>
        <a:xfrm>
          <a:off x="6921500" y="1010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83443</xdr:rowOff>
    </xdr:from>
    <xdr:ext cx="378565" cy="259045"/>
    <xdr:sp macro="" textlink="">
      <xdr:nvSpPr>
        <xdr:cNvPr id="370" name="テキスト ボックス 369"/>
        <xdr:cNvSpPr txBox="1"/>
      </xdr:nvSpPr>
      <xdr:spPr>
        <a:xfrm>
          <a:off x="6783017" y="10198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118669</xdr:rowOff>
    </xdr:from>
    <xdr:to>
      <xdr:col>15</xdr:col>
      <xdr:colOff>180340</xdr:colOff>
      <xdr:row>78</xdr:row>
      <xdr:rowOff>58821</xdr:rowOff>
    </xdr:to>
    <xdr:cxnSp macro="">
      <xdr:nvCxnSpPr>
        <xdr:cNvPr id="392" name="直線コネクタ 391"/>
        <xdr:cNvCxnSpPr/>
      </xdr:nvCxnSpPr>
      <xdr:spPr>
        <a:xfrm flipV="1">
          <a:off x="10475595" y="12291619"/>
          <a:ext cx="1270" cy="1140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62648</xdr:rowOff>
    </xdr:from>
    <xdr:ext cx="469744" cy="259045"/>
    <xdr:sp macro="" textlink="">
      <xdr:nvSpPr>
        <xdr:cNvPr id="393" name="商工費最小値テキスト"/>
        <xdr:cNvSpPr txBox="1"/>
      </xdr:nvSpPr>
      <xdr:spPr>
        <a:xfrm>
          <a:off x="10528300" y="1343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15</xdr:col>
      <xdr:colOff>92075</xdr:colOff>
      <xdr:row>78</xdr:row>
      <xdr:rowOff>58821</xdr:rowOff>
    </xdr:from>
    <xdr:to>
      <xdr:col>15</xdr:col>
      <xdr:colOff>269875</xdr:colOff>
      <xdr:row>78</xdr:row>
      <xdr:rowOff>58821</xdr:rowOff>
    </xdr:to>
    <xdr:cxnSp macro="">
      <xdr:nvCxnSpPr>
        <xdr:cNvPr id="394" name="直線コネクタ 393"/>
        <xdr:cNvCxnSpPr/>
      </xdr:nvCxnSpPr>
      <xdr:spPr>
        <a:xfrm>
          <a:off x="10388600" y="1343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65346</xdr:rowOff>
    </xdr:from>
    <xdr:ext cx="534377" cy="259045"/>
    <xdr:sp macro="" textlink="">
      <xdr:nvSpPr>
        <xdr:cNvPr id="395" name="商工費最大値テキスト"/>
        <xdr:cNvSpPr txBox="1"/>
      </xdr:nvSpPr>
      <xdr:spPr>
        <a:xfrm>
          <a:off x="10528300" y="120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26,710</a:t>
          </a:r>
          <a:endParaRPr kumimoji="1" lang="ja-JP" altLang="en-US" sz="1000" b="1">
            <a:latin typeface="ＭＳ Ｐゴシック"/>
          </a:endParaRPr>
        </a:p>
      </xdr:txBody>
    </xdr:sp>
    <xdr:clientData/>
  </xdr:oneCellAnchor>
  <xdr:twoCellAnchor>
    <xdr:from>
      <xdr:col>15</xdr:col>
      <xdr:colOff>92075</xdr:colOff>
      <xdr:row>71</xdr:row>
      <xdr:rowOff>118669</xdr:rowOff>
    </xdr:from>
    <xdr:to>
      <xdr:col>15</xdr:col>
      <xdr:colOff>269875</xdr:colOff>
      <xdr:row>71</xdr:row>
      <xdr:rowOff>118669</xdr:rowOff>
    </xdr:to>
    <xdr:cxnSp macro="">
      <xdr:nvCxnSpPr>
        <xdr:cNvPr id="396" name="直線コネクタ 395"/>
        <xdr:cNvCxnSpPr/>
      </xdr:nvCxnSpPr>
      <xdr:spPr>
        <a:xfrm>
          <a:off x="10388600" y="12291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56764</xdr:rowOff>
    </xdr:from>
    <xdr:to>
      <xdr:col>15</xdr:col>
      <xdr:colOff>180975</xdr:colOff>
      <xdr:row>78</xdr:row>
      <xdr:rowOff>96312</xdr:rowOff>
    </xdr:to>
    <xdr:cxnSp macro="">
      <xdr:nvCxnSpPr>
        <xdr:cNvPr id="397" name="直線コネクタ 396"/>
        <xdr:cNvCxnSpPr/>
      </xdr:nvCxnSpPr>
      <xdr:spPr>
        <a:xfrm flipV="1">
          <a:off x="9639300" y="13429864"/>
          <a:ext cx="8382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170710</xdr:rowOff>
    </xdr:from>
    <xdr:ext cx="469744" cy="259045"/>
    <xdr:sp macro="" textlink="">
      <xdr:nvSpPr>
        <xdr:cNvPr id="398" name="商工費平均値テキスト"/>
        <xdr:cNvSpPr txBox="1"/>
      </xdr:nvSpPr>
      <xdr:spPr>
        <a:xfrm>
          <a:off x="10528300" y="13029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147833</xdr:rowOff>
    </xdr:from>
    <xdr:to>
      <xdr:col>15</xdr:col>
      <xdr:colOff>231775</xdr:colOff>
      <xdr:row>77</xdr:row>
      <xdr:rowOff>77983</xdr:rowOff>
    </xdr:to>
    <xdr:sp macro="" textlink="">
      <xdr:nvSpPr>
        <xdr:cNvPr id="399" name="フローチャート : 判断 398"/>
        <xdr:cNvSpPr/>
      </xdr:nvSpPr>
      <xdr:spPr>
        <a:xfrm>
          <a:off x="104267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95031</xdr:rowOff>
    </xdr:from>
    <xdr:to>
      <xdr:col>14</xdr:col>
      <xdr:colOff>28575</xdr:colOff>
      <xdr:row>78</xdr:row>
      <xdr:rowOff>96312</xdr:rowOff>
    </xdr:to>
    <xdr:cxnSp macro="">
      <xdr:nvCxnSpPr>
        <xdr:cNvPr id="400" name="直線コネクタ 399"/>
        <xdr:cNvCxnSpPr/>
      </xdr:nvCxnSpPr>
      <xdr:spPr>
        <a:xfrm>
          <a:off x="8750300" y="13468131"/>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18811</xdr:rowOff>
    </xdr:from>
    <xdr:to>
      <xdr:col>14</xdr:col>
      <xdr:colOff>79375</xdr:colOff>
      <xdr:row>76</xdr:row>
      <xdr:rowOff>120411</xdr:rowOff>
    </xdr:to>
    <xdr:sp macro="" textlink="">
      <xdr:nvSpPr>
        <xdr:cNvPr id="401" name="フローチャート : 判断 400"/>
        <xdr:cNvSpPr/>
      </xdr:nvSpPr>
      <xdr:spPr>
        <a:xfrm>
          <a:off x="9588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136938</xdr:rowOff>
    </xdr:from>
    <xdr:ext cx="469744" cy="259045"/>
    <xdr:sp macro="" textlink="">
      <xdr:nvSpPr>
        <xdr:cNvPr id="402" name="テキスト ボックス 401"/>
        <xdr:cNvSpPr txBox="1"/>
      </xdr:nvSpPr>
      <xdr:spPr>
        <a:xfrm>
          <a:off x="9404427"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92472</xdr:rowOff>
    </xdr:from>
    <xdr:to>
      <xdr:col>12</xdr:col>
      <xdr:colOff>511175</xdr:colOff>
      <xdr:row>78</xdr:row>
      <xdr:rowOff>95031</xdr:rowOff>
    </xdr:to>
    <xdr:cxnSp macro="">
      <xdr:nvCxnSpPr>
        <xdr:cNvPr id="403" name="直線コネクタ 402"/>
        <xdr:cNvCxnSpPr/>
      </xdr:nvCxnSpPr>
      <xdr:spPr>
        <a:xfrm>
          <a:off x="7861300" y="13465572"/>
          <a:ext cx="889000" cy="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37556</xdr:rowOff>
    </xdr:from>
    <xdr:to>
      <xdr:col>12</xdr:col>
      <xdr:colOff>561975</xdr:colOff>
      <xdr:row>76</xdr:row>
      <xdr:rowOff>139156</xdr:rowOff>
    </xdr:to>
    <xdr:sp macro="" textlink="">
      <xdr:nvSpPr>
        <xdr:cNvPr id="404" name="フローチャート : 判断 403"/>
        <xdr:cNvSpPr/>
      </xdr:nvSpPr>
      <xdr:spPr>
        <a:xfrm>
          <a:off x="8699500" y="1306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155684</xdr:rowOff>
    </xdr:from>
    <xdr:ext cx="469744" cy="259045"/>
    <xdr:sp macro="" textlink="">
      <xdr:nvSpPr>
        <xdr:cNvPr id="405" name="テキスト ボックス 404"/>
        <xdr:cNvSpPr txBox="1"/>
      </xdr:nvSpPr>
      <xdr:spPr>
        <a:xfrm>
          <a:off x="8515427" y="1284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89636</xdr:rowOff>
    </xdr:from>
    <xdr:to>
      <xdr:col>11</xdr:col>
      <xdr:colOff>307975</xdr:colOff>
      <xdr:row>78</xdr:row>
      <xdr:rowOff>92472</xdr:rowOff>
    </xdr:to>
    <xdr:cxnSp macro="">
      <xdr:nvCxnSpPr>
        <xdr:cNvPr id="406" name="直線コネクタ 405"/>
        <xdr:cNvCxnSpPr/>
      </xdr:nvCxnSpPr>
      <xdr:spPr>
        <a:xfrm>
          <a:off x="6972300" y="13462736"/>
          <a:ext cx="889000" cy="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56438</xdr:rowOff>
    </xdr:from>
    <xdr:to>
      <xdr:col>11</xdr:col>
      <xdr:colOff>358775</xdr:colOff>
      <xdr:row>76</xdr:row>
      <xdr:rowOff>158038</xdr:rowOff>
    </xdr:to>
    <xdr:sp macro="" textlink="">
      <xdr:nvSpPr>
        <xdr:cNvPr id="407" name="フローチャート : 判断 406"/>
        <xdr:cNvSpPr/>
      </xdr:nvSpPr>
      <xdr:spPr>
        <a:xfrm>
          <a:off x="7810500" y="130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3115</xdr:rowOff>
    </xdr:from>
    <xdr:ext cx="469744" cy="259045"/>
    <xdr:sp macro="" textlink="">
      <xdr:nvSpPr>
        <xdr:cNvPr id="408" name="テキスト ボックス 407"/>
        <xdr:cNvSpPr txBox="1"/>
      </xdr:nvSpPr>
      <xdr:spPr>
        <a:xfrm>
          <a:off x="7626427" y="1286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42859</xdr:rowOff>
    </xdr:from>
    <xdr:to>
      <xdr:col>10</xdr:col>
      <xdr:colOff>155575</xdr:colOff>
      <xdr:row>76</xdr:row>
      <xdr:rowOff>144459</xdr:rowOff>
    </xdr:to>
    <xdr:sp macro="" textlink="">
      <xdr:nvSpPr>
        <xdr:cNvPr id="409" name="フローチャート : 判断 408"/>
        <xdr:cNvSpPr/>
      </xdr:nvSpPr>
      <xdr:spPr>
        <a:xfrm>
          <a:off x="6921500" y="1307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160987</xdr:rowOff>
    </xdr:from>
    <xdr:ext cx="469744" cy="259045"/>
    <xdr:sp macro="" textlink="">
      <xdr:nvSpPr>
        <xdr:cNvPr id="410" name="テキスト ボックス 409"/>
        <xdr:cNvSpPr txBox="1"/>
      </xdr:nvSpPr>
      <xdr:spPr>
        <a:xfrm>
          <a:off x="6737427" y="1284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5964</xdr:rowOff>
    </xdr:from>
    <xdr:to>
      <xdr:col>15</xdr:col>
      <xdr:colOff>231775</xdr:colOff>
      <xdr:row>78</xdr:row>
      <xdr:rowOff>107564</xdr:rowOff>
    </xdr:to>
    <xdr:sp macro="" textlink="">
      <xdr:nvSpPr>
        <xdr:cNvPr id="416" name="円/楕円 415"/>
        <xdr:cNvSpPr/>
      </xdr:nvSpPr>
      <xdr:spPr>
        <a:xfrm>
          <a:off x="10426700" y="1337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92341</xdr:rowOff>
    </xdr:from>
    <xdr:ext cx="469744" cy="259045"/>
    <xdr:sp macro="" textlink="">
      <xdr:nvSpPr>
        <xdr:cNvPr id="417" name="商工費該当値テキスト"/>
        <xdr:cNvSpPr txBox="1"/>
      </xdr:nvSpPr>
      <xdr:spPr>
        <a:xfrm>
          <a:off x="10528300" y="1329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45512</xdr:rowOff>
    </xdr:from>
    <xdr:to>
      <xdr:col>14</xdr:col>
      <xdr:colOff>79375</xdr:colOff>
      <xdr:row>78</xdr:row>
      <xdr:rowOff>147112</xdr:rowOff>
    </xdr:to>
    <xdr:sp macro="" textlink="">
      <xdr:nvSpPr>
        <xdr:cNvPr id="418" name="円/楕円 417"/>
        <xdr:cNvSpPr/>
      </xdr:nvSpPr>
      <xdr:spPr>
        <a:xfrm>
          <a:off x="9588500" y="1341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78</xdr:row>
      <xdr:rowOff>138239</xdr:rowOff>
    </xdr:from>
    <xdr:ext cx="378565" cy="259045"/>
    <xdr:sp macro="" textlink="">
      <xdr:nvSpPr>
        <xdr:cNvPr id="419" name="テキスト ボックス 418"/>
        <xdr:cNvSpPr txBox="1"/>
      </xdr:nvSpPr>
      <xdr:spPr>
        <a:xfrm>
          <a:off x="9450017" y="13511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44231</xdr:rowOff>
    </xdr:from>
    <xdr:to>
      <xdr:col>12</xdr:col>
      <xdr:colOff>561975</xdr:colOff>
      <xdr:row>78</xdr:row>
      <xdr:rowOff>145831</xdr:rowOff>
    </xdr:to>
    <xdr:sp macro="" textlink="">
      <xdr:nvSpPr>
        <xdr:cNvPr id="420" name="円/楕円 419"/>
        <xdr:cNvSpPr/>
      </xdr:nvSpPr>
      <xdr:spPr>
        <a:xfrm>
          <a:off x="8699500" y="1341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78</xdr:row>
      <xdr:rowOff>136958</xdr:rowOff>
    </xdr:from>
    <xdr:ext cx="378565" cy="259045"/>
    <xdr:sp macro="" textlink="">
      <xdr:nvSpPr>
        <xdr:cNvPr id="421" name="テキスト ボックス 420"/>
        <xdr:cNvSpPr txBox="1"/>
      </xdr:nvSpPr>
      <xdr:spPr>
        <a:xfrm>
          <a:off x="8561017" y="13510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41672</xdr:rowOff>
    </xdr:from>
    <xdr:to>
      <xdr:col>11</xdr:col>
      <xdr:colOff>358775</xdr:colOff>
      <xdr:row>78</xdr:row>
      <xdr:rowOff>143272</xdr:rowOff>
    </xdr:to>
    <xdr:sp macro="" textlink="">
      <xdr:nvSpPr>
        <xdr:cNvPr id="422" name="円/楕円 421"/>
        <xdr:cNvSpPr/>
      </xdr:nvSpPr>
      <xdr:spPr>
        <a:xfrm>
          <a:off x="7810500" y="1341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134399</xdr:rowOff>
    </xdr:from>
    <xdr:ext cx="469744" cy="259045"/>
    <xdr:sp macro="" textlink="">
      <xdr:nvSpPr>
        <xdr:cNvPr id="423" name="テキスト ボックス 422"/>
        <xdr:cNvSpPr txBox="1"/>
      </xdr:nvSpPr>
      <xdr:spPr>
        <a:xfrm>
          <a:off x="7626427" y="1350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38836</xdr:rowOff>
    </xdr:from>
    <xdr:to>
      <xdr:col>10</xdr:col>
      <xdr:colOff>155575</xdr:colOff>
      <xdr:row>78</xdr:row>
      <xdr:rowOff>140436</xdr:rowOff>
    </xdr:to>
    <xdr:sp macro="" textlink="">
      <xdr:nvSpPr>
        <xdr:cNvPr id="424" name="円/楕円 423"/>
        <xdr:cNvSpPr/>
      </xdr:nvSpPr>
      <xdr:spPr>
        <a:xfrm>
          <a:off x="6921500" y="134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131563</xdr:rowOff>
    </xdr:from>
    <xdr:ext cx="469744" cy="259045"/>
    <xdr:sp macro="" textlink="">
      <xdr:nvSpPr>
        <xdr:cNvPr id="425" name="テキスト ボックス 424"/>
        <xdr:cNvSpPr txBox="1"/>
      </xdr:nvSpPr>
      <xdr:spPr>
        <a:xfrm>
          <a:off x="6737427" y="1350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39994</xdr:rowOff>
    </xdr:from>
    <xdr:to>
      <xdr:col>15</xdr:col>
      <xdr:colOff>180340</xdr:colOff>
      <xdr:row>98</xdr:row>
      <xdr:rowOff>82161</xdr:rowOff>
    </xdr:to>
    <xdr:cxnSp macro="">
      <xdr:nvCxnSpPr>
        <xdr:cNvPr id="447" name="直線コネクタ 446"/>
        <xdr:cNvCxnSpPr/>
      </xdr:nvCxnSpPr>
      <xdr:spPr>
        <a:xfrm flipV="1">
          <a:off x="10475595" y="15470494"/>
          <a:ext cx="1270" cy="1413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85988</xdr:rowOff>
    </xdr:from>
    <xdr:ext cx="534377" cy="259045"/>
    <xdr:sp macro="" textlink="">
      <xdr:nvSpPr>
        <xdr:cNvPr id="448" name="土木費最小値テキスト"/>
        <xdr:cNvSpPr txBox="1"/>
      </xdr:nvSpPr>
      <xdr:spPr>
        <a:xfrm>
          <a:off x="10528300" y="1688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12,585</a:t>
          </a:r>
          <a:endParaRPr kumimoji="1" lang="ja-JP" altLang="en-US" sz="1000" b="1">
            <a:latin typeface="ＭＳ Ｐゴシック"/>
          </a:endParaRPr>
        </a:p>
      </xdr:txBody>
    </xdr:sp>
    <xdr:clientData/>
  </xdr:oneCellAnchor>
  <xdr:twoCellAnchor>
    <xdr:from>
      <xdr:col>15</xdr:col>
      <xdr:colOff>92075</xdr:colOff>
      <xdr:row>98</xdr:row>
      <xdr:rowOff>82161</xdr:rowOff>
    </xdr:from>
    <xdr:to>
      <xdr:col>15</xdr:col>
      <xdr:colOff>269875</xdr:colOff>
      <xdr:row>98</xdr:row>
      <xdr:rowOff>82161</xdr:rowOff>
    </xdr:to>
    <xdr:cxnSp macro="">
      <xdr:nvCxnSpPr>
        <xdr:cNvPr id="449" name="直線コネクタ 448"/>
        <xdr:cNvCxnSpPr/>
      </xdr:nvCxnSpPr>
      <xdr:spPr>
        <a:xfrm>
          <a:off x="10388600" y="1688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158121</xdr:rowOff>
    </xdr:from>
    <xdr:ext cx="599010" cy="259045"/>
    <xdr:sp macro="" textlink="">
      <xdr:nvSpPr>
        <xdr:cNvPr id="450" name="土木費最大値テキスト"/>
        <xdr:cNvSpPr txBox="1"/>
      </xdr:nvSpPr>
      <xdr:spPr>
        <a:xfrm>
          <a:off x="10528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321,808</a:t>
          </a:r>
          <a:endParaRPr kumimoji="1" lang="ja-JP" altLang="en-US" sz="1000" b="1">
            <a:latin typeface="ＭＳ Ｐゴシック"/>
          </a:endParaRPr>
        </a:p>
      </xdr:txBody>
    </xdr:sp>
    <xdr:clientData/>
  </xdr:oneCellAnchor>
  <xdr:twoCellAnchor>
    <xdr:from>
      <xdr:col>15</xdr:col>
      <xdr:colOff>92075</xdr:colOff>
      <xdr:row>90</xdr:row>
      <xdr:rowOff>39994</xdr:rowOff>
    </xdr:from>
    <xdr:to>
      <xdr:col>15</xdr:col>
      <xdr:colOff>269875</xdr:colOff>
      <xdr:row>90</xdr:row>
      <xdr:rowOff>39994</xdr:rowOff>
    </xdr:to>
    <xdr:cxnSp macro="">
      <xdr:nvCxnSpPr>
        <xdr:cNvPr id="451" name="直線コネクタ 450"/>
        <xdr:cNvCxnSpPr/>
      </xdr:nvCxnSpPr>
      <xdr:spPr>
        <a:xfrm>
          <a:off x="10388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76932</xdr:rowOff>
    </xdr:from>
    <xdr:to>
      <xdr:col>15</xdr:col>
      <xdr:colOff>180975</xdr:colOff>
      <xdr:row>97</xdr:row>
      <xdr:rowOff>95855</xdr:rowOff>
    </xdr:to>
    <xdr:cxnSp macro="">
      <xdr:nvCxnSpPr>
        <xdr:cNvPr id="452" name="直線コネクタ 451"/>
        <xdr:cNvCxnSpPr/>
      </xdr:nvCxnSpPr>
      <xdr:spPr>
        <a:xfrm>
          <a:off x="9639300" y="16707582"/>
          <a:ext cx="838200" cy="1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50379</xdr:rowOff>
    </xdr:from>
    <xdr:ext cx="534377" cy="259045"/>
    <xdr:sp macro="" textlink="">
      <xdr:nvSpPr>
        <xdr:cNvPr id="453" name="土木費平均値テキスト"/>
        <xdr:cNvSpPr txBox="1"/>
      </xdr:nvSpPr>
      <xdr:spPr>
        <a:xfrm>
          <a:off x="10528300" y="1668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71952</xdr:rowOff>
    </xdr:from>
    <xdr:to>
      <xdr:col>15</xdr:col>
      <xdr:colOff>231775</xdr:colOff>
      <xdr:row>98</xdr:row>
      <xdr:rowOff>2102</xdr:rowOff>
    </xdr:to>
    <xdr:sp macro="" textlink="">
      <xdr:nvSpPr>
        <xdr:cNvPr id="454" name="フローチャート : 判断 453"/>
        <xdr:cNvSpPr/>
      </xdr:nvSpPr>
      <xdr:spPr>
        <a:xfrm>
          <a:off x="104267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76932</xdr:rowOff>
    </xdr:from>
    <xdr:to>
      <xdr:col>14</xdr:col>
      <xdr:colOff>28575</xdr:colOff>
      <xdr:row>97</xdr:row>
      <xdr:rowOff>94072</xdr:rowOff>
    </xdr:to>
    <xdr:cxnSp macro="">
      <xdr:nvCxnSpPr>
        <xdr:cNvPr id="455" name="直線コネクタ 454"/>
        <xdr:cNvCxnSpPr/>
      </xdr:nvCxnSpPr>
      <xdr:spPr>
        <a:xfrm flipV="1">
          <a:off x="8750300" y="16707582"/>
          <a:ext cx="889000" cy="1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45540</xdr:rowOff>
    </xdr:from>
    <xdr:to>
      <xdr:col>14</xdr:col>
      <xdr:colOff>79375</xdr:colOff>
      <xdr:row>97</xdr:row>
      <xdr:rowOff>147140</xdr:rowOff>
    </xdr:to>
    <xdr:sp macro="" textlink="">
      <xdr:nvSpPr>
        <xdr:cNvPr id="456" name="フローチャート : 判断 455"/>
        <xdr:cNvSpPr/>
      </xdr:nvSpPr>
      <xdr:spPr>
        <a:xfrm>
          <a:off x="9588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138267</xdr:rowOff>
    </xdr:from>
    <xdr:ext cx="534377" cy="259045"/>
    <xdr:sp macro="" textlink="">
      <xdr:nvSpPr>
        <xdr:cNvPr id="457" name="テキスト ボックス 456"/>
        <xdr:cNvSpPr txBox="1"/>
      </xdr:nvSpPr>
      <xdr:spPr>
        <a:xfrm>
          <a:off x="9372111" y="1676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94072</xdr:rowOff>
    </xdr:from>
    <xdr:to>
      <xdr:col>12</xdr:col>
      <xdr:colOff>511175</xdr:colOff>
      <xdr:row>97</xdr:row>
      <xdr:rowOff>113987</xdr:rowOff>
    </xdr:to>
    <xdr:cxnSp macro="">
      <xdr:nvCxnSpPr>
        <xdr:cNvPr id="458" name="直線コネクタ 457"/>
        <xdr:cNvCxnSpPr/>
      </xdr:nvCxnSpPr>
      <xdr:spPr>
        <a:xfrm flipV="1">
          <a:off x="7861300" y="16724722"/>
          <a:ext cx="889000" cy="1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38457</xdr:rowOff>
    </xdr:from>
    <xdr:to>
      <xdr:col>12</xdr:col>
      <xdr:colOff>561975</xdr:colOff>
      <xdr:row>97</xdr:row>
      <xdr:rowOff>140057</xdr:rowOff>
    </xdr:to>
    <xdr:sp macro="" textlink="">
      <xdr:nvSpPr>
        <xdr:cNvPr id="459" name="フローチャート : 判断 458"/>
        <xdr:cNvSpPr/>
      </xdr:nvSpPr>
      <xdr:spPr>
        <a:xfrm>
          <a:off x="8699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156584</xdr:rowOff>
    </xdr:from>
    <xdr:ext cx="534377" cy="259045"/>
    <xdr:sp macro="" textlink="">
      <xdr:nvSpPr>
        <xdr:cNvPr id="460" name="テキスト ボックス 459"/>
        <xdr:cNvSpPr txBox="1"/>
      </xdr:nvSpPr>
      <xdr:spPr>
        <a:xfrm>
          <a:off x="8483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89857</xdr:rowOff>
    </xdr:from>
    <xdr:to>
      <xdr:col>11</xdr:col>
      <xdr:colOff>307975</xdr:colOff>
      <xdr:row>97</xdr:row>
      <xdr:rowOff>113987</xdr:rowOff>
    </xdr:to>
    <xdr:cxnSp macro="">
      <xdr:nvCxnSpPr>
        <xdr:cNvPr id="461" name="直線コネクタ 460"/>
        <xdr:cNvCxnSpPr/>
      </xdr:nvCxnSpPr>
      <xdr:spPr>
        <a:xfrm>
          <a:off x="6972300" y="1672050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69355</xdr:rowOff>
    </xdr:from>
    <xdr:to>
      <xdr:col>11</xdr:col>
      <xdr:colOff>358775</xdr:colOff>
      <xdr:row>97</xdr:row>
      <xdr:rowOff>170955</xdr:rowOff>
    </xdr:to>
    <xdr:sp macro="" textlink="">
      <xdr:nvSpPr>
        <xdr:cNvPr id="462" name="フローチャート : 判断 461"/>
        <xdr:cNvSpPr/>
      </xdr:nvSpPr>
      <xdr:spPr>
        <a:xfrm>
          <a:off x="7810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162082</xdr:rowOff>
    </xdr:from>
    <xdr:ext cx="534377" cy="259045"/>
    <xdr:sp macro="" textlink="">
      <xdr:nvSpPr>
        <xdr:cNvPr id="463" name="テキスト ボックス 462"/>
        <xdr:cNvSpPr txBox="1"/>
      </xdr:nvSpPr>
      <xdr:spPr>
        <a:xfrm>
          <a:off x="7594111" y="167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64156</xdr:rowOff>
    </xdr:from>
    <xdr:to>
      <xdr:col>10</xdr:col>
      <xdr:colOff>155575</xdr:colOff>
      <xdr:row>97</xdr:row>
      <xdr:rowOff>165756</xdr:rowOff>
    </xdr:to>
    <xdr:sp macro="" textlink="">
      <xdr:nvSpPr>
        <xdr:cNvPr id="464" name="フローチャート : 判断 463"/>
        <xdr:cNvSpPr/>
      </xdr:nvSpPr>
      <xdr:spPr>
        <a:xfrm>
          <a:off x="6921500" y="1669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156883</xdr:rowOff>
    </xdr:from>
    <xdr:ext cx="534377" cy="259045"/>
    <xdr:sp macro="" textlink="">
      <xdr:nvSpPr>
        <xdr:cNvPr id="465" name="テキスト ボックス 464"/>
        <xdr:cNvSpPr txBox="1"/>
      </xdr:nvSpPr>
      <xdr:spPr>
        <a:xfrm>
          <a:off x="6705111" y="1678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45055</xdr:rowOff>
    </xdr:from>
    <xdr:to>
      <xdr:col>15</xdr:col>
      <xdr:colOff>231775</xdr:colOff>
      <xdr:row>97</xdr:row>
      <xdr:rowOff>146655</xdr:rowOff>
    </xdr:to>
    <xdr:sp macro="" textlink="">
      <xdr:nvSpPr>
        <xdr:cNvPr id="471" name="円/楕円 470"/>
        <xdr:cNvSpPr/>
      </xdr:nvSpPr>
      <xdr:spPr>
        <a:xfrm>
          <a:off x="10426700" y="166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67932</xdr:rowOff>
    </xdr:from>
    <xdr:ext cx="534377" cy="259045"/>
    <xdr:sp macro="" textlink="">
      <xdr:nvSpPr>
        <xdr:cNvPr id="472" name="土木費該当値テキスト"/>
        <xdr:cNvSpPr txBox="1"/>
      </xdr:nvSpPr>
      <xdr:spPr>
        <a:xfrm>
          <a:off x="10528300" y="1652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47,090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26132</xdr:rowOff>
    </xdr:from>
    <xdr:to>
      <xdr:col>14</xdr:col>
      <xdr:colOff>79375</xdr:colOff>
      <xdr:row>97</xdr:row>
      <xdr:rowOff>127732</xdr:rowOff>
    </xdr:to>
    <xdr:sp macro="" textlink="">
      <xdr:nvSpPr>
        <xdr:cNvPr id="473" name="円/楕円 472"/>
        <xdr:cNvSpPr/>
      </xdr:nvSpPr>
      <xdr:spPr>
        <a:xfrm>
          <a:off x="9588500" y="1665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144259</xdr:rowOff>
    </xdr:from>
    <xdr:ext cx="534377" cy="259045"/>
    <xdr:sp macro="" textlink="">
      <xdr:nvSpPr>
        <xdr:cNvPr id="474" name="テキスト ボックス 473"/>
        <xdr:cNvSpPr txBox="1"/>
      </xdr:nvSpPr>
      <xdr:spPr>
        <a:xfrm>
          <a:off x="9372111" y="1643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51,229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43272</xdr:rowOff>
    </xdr:from>
    <xdr:to>
      <xdr:col>12</xdr:col>
      <xdr:colOff>561975</xdr:colOff>
      <xdr:row>97</xdr:row>
      <xdr:rowOff>144872</xdr:rowOff>
    </xdr:to>
    <xdr:sp macro="" textlink="">
      <xdr:nvSpPr>
        <xdr:cNvPr id="475" name="円/楕円 474"/>
        <xdr:cNvSpPr/>
      </xdr:nvSpPr>
      <xdr:spPr>
        <a:xfrm>
          <a:off x="8699500" y="1667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135999</xdr:rowOff>
    </xdr:from>
    <xdr:ext cx="534377" cy="259045"/>
    <xdr:sp macro="" textlink="">
      <xdr:nvSpPr>
        <xdr:cNvPr id="476" name="テキスト ボックス 475"/>
        <xdr:cNvSpPr txBox="1"/>
      </xdr:nvSpPr>
      <xdr:spPr>
        <a:xfrm>
          <a:off x="8483111" y="1676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47,480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63187</xdr:rowOff>
    </xdr:from>
    <xdr:to>
      <xdr:col>11</xdr:col>
      <xdr:colOff>358775</xdr:colOff>
      <xdr:row>97</xdr:row>
      <xdr:rowOff>164787</xdr:rowOff>
    </xdr:to>
    <xdr:sp macro="" textlink="">
      <xdr:nvSpPr>
        <xdr:cNvPr id="477" name="円/楕円 476"/>
        <xdr:cNvSpPr/>
      </xdr:nvSpPr>
      <xdr:spPr>
        <a:xfrm>
          <a:off x="7810500" y="1669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9864</xdr:rowOff>
    </xdr:from>
    <xdr:ext cx="534377" cy="259045"/>
    <xdr:sp macro="" textlink="">
      <xdr:nvSpPr>
        <xdr:cNvPr id="478" name="テキスト ボックス 477"/>
        <xdr:cNvSpPr txBox="1"/>
      </xdr:nvSpPr>
      <xdr:spPr>
        <a:xfrm>
          <a:off x="7594111" y="1646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43,124</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39057</xdr:rowOff>
    </xdr:from>
    <xdr:to>
      <xdr:col>10</xdr:col>
      <xdr:colOff>155575</xdr:colOff>
      <xdr:row>97</xdr:row>
      <xdr:rowOff>140657</xdr:rowOff>
    </xdr:to>
    <xdr:sp macro="" textlink="">
      <xdr:nvSpPr>
        <xdr:cNvPr id="479" name="円/楕円 478"/>
        <xdr:cNvSpPr/>
      </xdr:nvSpPr>
      <xdr:spPr>
        <a:xfrm>
          <a:off x="6921500" y="1666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157184</xdr:rowOff>
    </xdr:from>
    <xdr:ext cx="534377" cy="259045"/>
    <xdr:sp macro="" textlink="">
      <xdr:nvSpPr>
        <xdr:cNvPr id="480" name="テキスト ボックス 479"/>
        <xdr:cNvSpPr txBox="1"/>
      </xdr:nvSpPr>
      <xdr:spPr>
        <a:xfrm>
          <a:off x="6705111" y="1644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48,402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3" name="テキスト ボックス 49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97" name="テキスト ボックス 49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84722</xdr:rowOff>
    </xdr:from>
    <xdr:to>
      <xdr:col>23</xdr:col>
      <xdr:colOff>516889</xdr:colOff>
      <xdr:row>38</xdr:row>
      <xdr:rowOff>102838</xdr:rowOff>
    </xdr:to>
    <xdr:cxnSp macro="">
      <xdr:nvCxnSpPr>
        <xdr:cNvPr id="501" name="直線コネクタ 500"/>
        <xdr:cNvCxnSpPr/>
      </xdr:nvCxnSpPr>
      <xdr:spPr>
        <a:xfrm flipV="1">
          <a:off x="16317595" y="5399672"/>
          <a:ext cx="1269" cy="121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106665</xdr:rowOff>
    </xdr:from>
    <xdr:ext cx="469744" cy="259045"/>
    <xdr:sp macro="" textlink="">
      <xdr:nvSpPr>
        <xdr:cNvPr id="502" name="消防費最小値テキスト"/>
        <xdr:cNvSpPr txBox="1"/>
      </xdr:nvSpPr>
      <xdr:spPr>
        <a:xfrm>
          <a:off x="16370300" y="662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8,645</a:t>
          </a:r>
          <a:endParaRPr kumimoji="1" lang="ja-JP" altLang="en-US" sz="1000" b="1">
            <a:latin typeface="ＭＳ Ｐゴシック"/>
          </a:endParaRPr>
        </a:p>
      </xdr:txBody>
    </xdr:sp>
    <xdr:clientData/>
  </xdr:oneCellAnchor>
  <xdr:twoCellAnchor>
    <xdr:from>
      <xdr:col>23</xdr:col>
      <xdr:colOff>428625</xdr:colOff>
      <xdr:row>38</xdr:row>
      <xdr:rowOff>102838</xdr:rowOff>
    </xdr:from>
    <xdr:to>
      <xdr:col>23</xdr:col>
      <xdr:colOff>606425</xdr:colOff>
      <xdr:row>38</xdr:row>
      <xdr:rowOff>102838</xdr:rowOff>
    </xdr:to>
    <xdr:cxnSp macro="">
      <xdr:nvCxnSpPr>
        <xdr:cNvPr id="503" name="直線コネクタ 502"/>
        <xdr:cNvCxnSpPr/>
      </xdr:nvCxnSpPr>
      <xdr:spPr>
        <a:xfrm>
          <a:off x="16230600" y="661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31399</xdr:rowOff>
    </xdr:from>
    <xdr:ext cx="534377" cy="259045"/>
    <xdr:sp macro="" textlink="">
      <xdr:nvSpPr>
        <xdr:cNvPr id="504" name="消防費最大値テキスト"/>
        <xdr:cNvSpPr txBox="1"/>
      </xdr:nvSpPr>
      <xdr:spPr>
        <a:xfrm>
          <a:off x="16370300" y="517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29,962</a:t>
          </a:r>
          <a:endParaRPr kumimoji="1" lang="ja-JP" altLang="en-US" sz="1000" b="1">
            <a:latin typeface="ＭＳ Ｐゴシック"/>
          </a:endParaRPr>
        </a:p>
      </xdr:txBody>
    </xdr:sp>
    <xdr:clientData/>
  </xdr:oneCellAnchor>
  <xdr:twoCellAnchor>
    <xdr:from>
      <xdr:col>23</xdr:col>
      <xdr:colOff>428625</xdr:colOff>
      <xdr:row>31</xdr:row>
      <xdr:rowOff>84722</xdr:rowOff>
    </xdr:from>
    <xdr:to>
      <xdr:col>23</xdr:col>
      <xdr:colOff>606425</xdr:colOff>
      <xdr:row>31</xdr:row>
      <xdr:rowOff>84722</xdr:rowOff>
    </xdr:to>
    <xdr:cxnSp macro="">
      <xdr:nvCxnSpPr>
        <xdr:cNvPr id="505" name="直線コネクタ 504"/>
        <xdr:cNvCxnSpPr/>
      </xdr:nvCxnSpPr>
      <xdr:spPr>
        <a:xfrm>
          <a:off x="16230600" y="539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76892</xdr:rowOff>
    </xdr:from>
    <xdr:to>
      <xdr:col>23</xdr:col>
      <xdr:colOff>517525</xdr:colOff>
      <xdr:row>37</xdr:row>
      <xdr:rowOff>99924</xdr:rowOff>
    </xdr:to>
    <xdr:cxnSp macro="">
      <xdr:nvCxnSpPr>
        <xdr:cNvPr id="506" name="直線コネクタ 505"/>
        <xdr:cNvCxnSpPr/>
      </xdr:nvCxnSpPr>
      <xdr:spPr>
        <a:xfrm>
          <a:off x="15481300" y="6420542"/>
          <a:ext cx="838200" cy="2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115549</xdr:rowOff>
    </xdr:from>
    <xdr:ext cx="534377" cy="259045"/>
    <xdr:sp macro="" textlink="">
      <xdr:nvSpPr>
        <xdr:cNvPr id="507" name="消防費平均値テキスト"/>
        <xdr:cNvSpPr txBox="1"/>
      </xdr:nvSpPr>
      <xdr:spPr>
        <a:xfrm>
          <a:off x="16370300" y="6116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92672</xdr:rowOff>
    </xdr:from>
    <xdr:to>
      <xdr:col>23</xdr:col>
      <xdr:colOff>568325</xdr:colOff>
      <xdr:row>37</xdr:row>
      <xdr:rowOff>22822</xdr:rowOff>
    </xdr:to>
    <xdr:sp macro="" textlink="">
      <xdr:nvSpPr>
        <xdr:cNvPr id="508" name="フローチャート : 判断 507"/>
        <xdr:cNvSpPr/>
      </xdr:nvSpPr>
      <xdr:spPr>
        <a:xfrm>
          <a:off x="16268700" y="626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129584</xdr:rowOff>
    </xdr:from>
    <xdr:to>
      <xdr:col>22</xdr:col>
      <xdr:colOff>365125</xdr:colOff>
      <xdr:row>37</xdr:row>
      <xdr:rowOff>76892</xdr:rowOff>
    </xdr:to>
    <xdr:cxnSp macro="">
      <xdr:nvCxnSpPr>
        <xdr:cNvPr id="509" name="直線コネクタ 508"/>
        <xdr:cNvCxnSpPr/>
      </xdr:nvCxnSpPr>
      <xdr:spPr>
        <a:xfrm>
          <a:off x="14592300" y="6301784"/>
          <a:ext cx="889000" cy="11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74155</xdr:rowOff>
    </xdr:from>
    <xdr:to>
      <xdr:col>22</xdr:col>
      <xdr:colOff>415925</xdr:colOff>
      <xdr:row>36</xdr:row>
      <xdr:rowOff>4305</xdr:rowOff>
    </xdr:to>
    <xdr:sp macro="" textlink="">
      <xdr:nvSpPr>
        <xdr:cNvPr id="510" name="フローチャート : 判断 509"/>
        <xdr:cNvSpPr/>
      </xdr:nvSpPr>
      <xdr:spPr>
        <a:xfrm>
          <a:off x="15430500" y="60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20832</xdr:rowOff>
    </xdr:from>
    <xdr:ext cx="534377" cy="259045"/>
    <xdr:sp macro="" textlink="">
      <xdr:nvSpPr>
        <xdr:cNvPr id="511" name="テキスト ボックス 510"/>
        <xdr:cNvSpPr txBox="1"/>
      </xdr:nvSpPr>
      <xdr:spPr>
        <a:xfrm>
          <a:off x="15214111" y="585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129584</xdr:rowOff>
    </xdr:from>
    <xdr:to>
      <xdr:col>21</xdr:col>
      <xdr:colOff>161925</xdr:colOff>
      <xdr:row>37</xdr:row>
      <xdr:rowOff>143529</xdr:rowOff>
    </xdr:to>
    <xdr:cxnSp macro="">
      <xdr:nvCxnSpPr>
        <xdr:cNvPr id="512" name="直線コネクタ 511"/>
        <xdr:cNvCxnSpPr/>
      </xdr:nvCxnSpPr>
      <xdr:spPr>
        <a:xfrm flipV="1">
          <a:off x="13703300" y="6301784"/>
          <a:ext cx="889000" cy="18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109646</xdr:rowOff>
    </xdr:from>
    <xdr:to>
      <xdr:col>21</xdr:col>
      <xdr:colOff>212725</xdr:colOff>
      <xdr:row>36</xdr:row>
      <xdr:rowOff>39796</xdr:rowOff>
    </xdr:to>
    <xdr:sp macro="" textlink="">
      <xdr:nvSpPr>
        <xdr:cNvPr id="513" name="フローチャート : 判断 512"/>
        <xdr:cNvSpPr/>
      </xdr:nvSpPr>
      <xdr:spPr>
        <a:xfrm>
          <a:off x="14541500" y="611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56323</xdr:rowOff>
    </xdr:from>
    <xdr:ext cx="534377" cy="259045"/>
    <xdr:sp macro="" textlink="">
      <xdr:nvSpPr>
        <xdr:cNvPr id="514" name="テキスト ボックス 513"/>
        <xdr:cNvSpPr txBox="1"/>
      </xdr:nvSpPr>
      <xdr:spPr>
        <a:xfrm>
          <a:off x="14325111" y="58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79007</xdr:rowOff>
    </xdr:from>
    <xdr:to>
      <xdr:col>19</xdr:col>
      <xdr:colOff>644525</xdr:colOff>
      <xdr:row>37</xdr:row>
      <xdr:rowOff>143529</xdr:rowOff>
    </xdr:to>
    <xdr:cxnSp macro="">
      <xdr:nvCxnSpPr>
        <xdr:cNvPr id="515" name="直線コネクタ 514"/>
        <xdr:cNvCxnSpPr/>
      </xdr:nvCxnSpPr>
      <xdr:spPr>
        <a:xfrm>
          <a:off x="12814300" y="6422657"/>
          <a:ext cx="889000" cy="6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155480</xdr:rowOff>
    </xdr:from>
    <xdr:to>
      <xdr:col>20</xdr:col>
      <xdr:colOff>9525</xdr:colOff>
      <xdr:row>36</xdr:row>
      <xdr:rowOff>85630</xdr:rowOff>
    </xdr:to>
    <xdr:sp macro="" textlink="">
      <xdr:nvSpPr>
        <xdr:cNvPr id="516" name="フローチャート : 判断 515"/>
        <xdr:cNvSpPr/>
      </xdr:nvSpPr>
      <xdr:spPr>
        <a:xfrm>
          <a:off x="13652500" y="615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102157</xdr:rowOff>
    </xdr:from>
    <xdr:ext cx="534377" cy="259045"/>
    <xdr:sp macro="" textlink="">
      <xdr:nvSpPr>
        <xdr:cNvPr id="517" name="テキスト ボックス 516"/>
        <xdr:cNvSpPr txBox="1"/>
      </xdr:nvSpPr>
      <xdr:spPr>
        <a:xfrm>
          <a:off x="13436111" y="59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832</xdr:rowOff>
    </xdr:from>
    <xdr:to>
      <xdr:col>18</xdr:col>
      <xdr:colOff>492125</xdr:colOff>
      <xdr:row>36</xdr:row>
      <xdr:rowOff>102432</xdr:rowOff>
    </xdr:to>
    <xdr:sp macro="" textlink="">
      <xdr:nvSpPr>
        <xdr:cNvPr id="518" name="フローチャート : 判断 517"/>
        <xdr:cNvSpPr/>
      </xdr:nvSpPr>
      <xdr:spPr>
        <a:xfrm>
          <a:off x="12763500" y="617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118959</xdr:rowOff>
    </xdr:from>
    <xdr:ext cx="534377" cy="259045"/>
    <xdr:sp macro="" textlink="">
      <xdr:nvSpPr>
        <xdr:cNvPr id="519" name="テキスト ボックス 518"/>
        <xdr:cNvSpPr txBox="1"/>
      </xdr:nvSpPr>
      <xdr:spPr>
        <a:xfrm>
          <a:off x="12547111" y="594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49124</xdr:rowOff>
    </xdr:from>
    <xdr:to>
      <xdr:col>23</xdr:col>
      <xdr:colOff>568325</xdr:colOff>
      <xdr:row>37</xdr:row>
      <xdr:rowOff>150724</xdr:rowOff>
    </xdr:to>
    <xdr:sp macro="" textlink="">
      <xdr:nvSpPr>
        <xdr:cNvPr id="525" name="円/楕円 524"/>
        <xdr:cNvSpPr/>
      </xdr:nvSpPr>
      <xdr:spPr>
        <a:xfrm>
          <a:off x="16268700" y="639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27551</xdr:rowOff>
    </xdr:from>
    <xdr:ext cx="534377" cy="259045"/>
    <xdr:sp macro="" textlink="">
      <xdr:nvSpPr>
        <xdr:cNvPr id="526" name="消防費該当値テキスト"/>
        <xdr:cNvSpPr txBox="1"/>
      </xdr:nvSpPr>
      <xdr:spPr>
        <a:xfrm>
          <a:off x="16370300" y="637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11,696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26092</xdr:rowOff>
    </xdr:from>
    <xdr:to>
      <xdr:col>22</xdr:col>
      <xdr:colOff>415925</xdr:colOff>
      <xdr:row>37</xdr:row>
      <xdr:rowOff>127692</xdr:rowOff>
    </xdr:to>
    <xdr:sp macro="" textlink="">
      <xdr:nvSpPr>
        <xdr:cNvPr id="527" name="円/楕円 526"/>
        <xdr:cNvSpPr/>
      </xdr:nvSpPr>
      <xdr:spPr>
        <a:xfrm>
          <a:off x="15430500" y="636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118819</xdr:rowOff>
    </xdr:from>
    <xdr:ext cx="534377" cy="259045"/>
    <xdr:sp macro="" textlink="">
      <xdr:nvSpPr>
        <xdr:cNvPr id="528" name="テキスト ボックス 527"/>
        <xdr:cNvSpPr txBox="1"/>
      </xdr:nvSpPr>
      <xdr:spPr>
        <a:xfrm>
          <a:off x="15214111" y="646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78784</xdr:rowOff>
    </xdr:from>
    <xdr:to>
      <xdr:col>21</xdr:col>
      <xdr:colOff>212725</xdr:colOff>
      <xdr:row>37</xdr:row>
      <xdr:rowOff>8934</xdr:rowOff>
    </xdr:to>
    <xdr:sp macro="" textlink="">
      <xdr:nvSpPr>
        <xdr:cNvPr id="529" name="円/楕円 528"/>
        <xdr:cNvSpPr/>
      </xdr:nvSpPr>
      <xdr:spPr>
        <a:xfrm>
          <a:off x="14541500" y="625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61</xdr:rowOff>
    </xdr:from>
    <xdr:ext cx="534377" cy="259045"/>
    <xdr:sp macro="" textlink="">
      <xdr:nvSpPr>
        <xdr:cNvPr id="530" name="テキスト ボックス 529"/>
        <xdr:cNvSpPr txBox="1"/>
      </xdr:nvSpPr>
      <xdr:spPr>
        <a:xfrm>
          <a:off x="14325111" y="634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92729</xdr:rowOff>
    </xdr:from>
    <xdr:to>
      <xdr:col>20</xdr:col>
      <xdr:colOff>9525</xdr:colOff>
      <xdr:row>38</xdr:row>
      <xdr:rowOff>22879</xdr:rowOff>
    </xdr:to>
    <xdr:sp macro="" textlink="">
      <xdr:nvSpPr>
        <xdr:cNvPr id="531" name="円/楕円 530"/>
        <xdr:cNvSpPr/>
      </xdr:nvSpPr>
      <xdr:spPr>
        <a:xfrm>
          <a:off x="13652500" y="643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14006</xdr:rowOff>
    </xdr:from>
    <xdr:ext cx="534377" cy="259045"/>
    <xdr:sp macro="" textlink="">
      <xdr:nvSpPr>
        <xdr:cNvPr id="532" name="テキスト ボックス 531"/>
        <xdr:cNvSpPr txBox="1"/>
      </xdr:nvSpPr>
      <xdr:spPr>
        <a:xfrm>
          <a:off x="13436111" y="65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28207</xdr:rowOff>
    </xdr:from>
    <xdr:to>
      <xdr:col>18</xdr:col>
      <xdr:colOff>492125</xdr:colOff>
      <xdr:row>37</xdr:row>
      <xdr:rowOff>129807</xdr:rowOff>
    </xdr:to>
    <xdr:sp macro="" textlink="">
      <xdr:nvSpPr>
        <xdr:cNvPr id="533" name="円/楕円 532"/>
        <xdr:cNvSpPr/>
      </xdr:nvSpPr>
      <xdr:spPr>
        <a:xfrm>
          <a:off x="12763500" y="637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120934</xdr:rowOff>
    </xdr:from>
    <xdr:ext cx="534377" cy="259045"/>
    <xdr:sp macro="" textlink="">
      <xdr:nvSpPr>
        <xdr:cNvPr id="534" name="テキスト ボックス 533"/>
        <xdr:cNvSpPr txBox="1"/>
      </xdr:nvSpPr>
      <xdr:spPr>
        <a:xfrm>
          <a:off x="12547111" y="646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46,194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45" name="テキスト ボックス 54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6" name="直線コネクタ 54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47" name="テキスト ボックス 54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8" name="直線コネクタ 54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49" name="テキスト ボックス 54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1" name="テキスト ボックス 55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2" name="直線コネクタ 55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53" name="テキスト ボックス 55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4" name="直線コネクタ 55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5" name="テキスト ボックス 55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120193</xdr:rowOff>
    </xdr:from>
    <xdr:to>
      <xdr:col>23</xdr:col>
      <xdr:colOff>516889</xdr:colOff>
      <xdr:row>58</xdr:row>
      <xdr:rowOff>136537</xdr:rowOff>
    </xdr:to>
    <xdr:cxnSp macro="">
      <xdr:nvCxnSpPr>
        <xdr:cNvPr id="559" name="直線コネクタ 558"/>
        <xdr:cNvCxnSpPr/>
      </xdr:nvCxnSpPr>
      <xdr:spPr>
        <a:xfrm flipV="1">
          <a:off x="16317595" y="8864143"/>
          <a:ext cx="1269" cy="121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140364</xdr:rowOff>
    </xdr:from>
    <xdr:ext cx="534377" cy="259045"/>
    <xdr:sp macro="" textlink="">
      <xdr:nvSpPr>
        <xdr:cNvPr id="560" name="教育費最小値テキスト"/>
        <xdr:cNvSpPr txBox="1"/>
      </xdr:nvSpPr>
      <xdr:spPr>
        <a:xfrm>
          <a:off x="16370300" y="100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24,166</a:t>
          </a:r>
          <a:endParaRPr kumimoji="1" lang="ja-JP" altLang="en-US" sz="1000" b="1">
            <a:latin typeface="ＭＳ Ｐゴシック"/>
          </a:endParaRPr>
        </a:p>
      </xdr:txBody>
    </xdr:sp>
    <xdr:clientData/>
  </xdr:oneCellAnchor>
  <xdr:twoCellAnchor>
    <xdr:from>
      <xdr:col>23</xdr:col>
      <xdr:colOff>428625</xdr:colOff>
      <xdr:row>58</xdr:row>
      <xdr:rowOff>136537</xdr:rowOff>
    </xdr:from>
    <xdr:to>
      <xdr:col>23</xdr:col>
      <xdr:colOff>606425</xdr:colOff>
      <xdr:row>58</xdr:row>
      <xdr:rowOff>136537</xdr:rowOff>
    </xdr:to>
    <xdr:cxnSp macro="">
      <xdr:nvCxnSpPr>
        <xdr:cNvPr id="561" name="直線コネクタ 560"/>
        <xdr:cNvCxnSpPr/>
      </xdr:nvCxnSpPr>
      <xdr:spPr>
        <a:xfrm>
          <a:off x="16230600" y="100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66870</xdr:rowOff>
    </xdr:from>
    <xdr:ext cx="534377" cy="259045"/>
    <xdr:sp macro="" textlink="">
      <xdr:nvSpPr>
        <xdr:cNvPr id="562" name="教育費最大値テキスト"/>
        <xdr:cNvSpPr txBox="1"/>
      </xdr:nvSpPr>
      <xdr:spPr>
        <a:xfrm>
          <a:off x="16370300" y="863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88,024</a:t>
          </a:r>
          <a:endParaRPr kumimoji="1" lang="ja-JP" altLang="en-US" sz="1000" b="1">
            <a:latin typeface="ＭＳ Ｐゴシック"/>
          </a:endParaRPr>
        </a:p>
      </xdr:txBody>
    </xdr:sp>
    <xdr:clientData/>
  </xdr:oneCellAnchor>
  <xdr:twoCellAnchor>
    <xdr:from>
      <xdr:col>23</xdr:col>
      <xdr:colOff>428625</xdr:colOff>
      <xdr:row>51</xdr:row>
      <xdr:rowOff>120193</xdr:rowOff>
    </xdr:from>
    <xdr:to>
      <xdr:col>23</xdr:col>
      <xdr:colOff>606425</xdr:colOff>
      <xdr:row>51</xdr:row>
      <xdr:rowOff>120193</xdr:rowOff>
    </xdr:to>
    <xdr:cxnSp macro="">
      <xdr:nvCxnSpPr>
        <xdr:cNvPr id="563" name="直線コネクタ 562"/>
        <xdr:cNvCxnSpPr/>
      </xdr:nvCxnSpPr>
      <xdr:spPr>
        <a:xfrm>
          <a:off x="16230600" y="886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170809</xdr:rowOff>
    </xdr:from>
    <xdr:to>
      <xdr:col>23</xdr:col>
      <xdr:colOff>517525</xdr:colOff>
      <xdr:row>56</xdr:row>
      <xdr:rowOff>163760</xdr:rowOff>
    </xdr:to>
    <xdr:cxnSp macro="">
      <xdr:nvCxnSpPr>
        <xdr:cNvPr id="564" name="直線コネクタ 563"/>
        <xdr:cNvCxnSpPr/>
      </xdr:nvCxnSpPr>
      <xdr:spPr>
        <a:xfrm flipV="1">
          <a:off x="15481300" y="9600559"/>
          <a:ext cx="838200" cy="16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69175</xdr:rowOff>
    </xdr:from>
    <xdr:ext cx="534377" cy="259045"/>
    <xdr:sp macro="" textlink="">
      <xdr:nvSpPr>
        <xdr:cNvPr id="565" name="教育費平均値テキスト"/>
        <xdr:cNvSpPr txBox="1"/>
      </xdr:nvSpPr>
      <xdr:spPr>
        <a:xfrm>
          <a:off x="16370300" y="9670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90748</xdr:rowOff>
    </xdr:from>
    <xdr:to>
      <xdr:col>23</xdr:col>
      <xdr:colOff>568325</xdr:colOff>
      <xdr:row>57</xdr:row>
      <xdr:rowOff>20898</xdr:rowOff>
    </xdr:to>
    <xdr:sp macro="" textlink="">
      <xdr:nvSpPr>
        <xdr:cNvPr id="566" name="フローチャート : 判断 565"/>
        <xdr:cNvSpPr/>
      </xdr:nvSpPr>
      <xdr:spPr>
        <a:xfrm>
          <a:off x="162687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163760</xdr:rowOff>
    </xdr:from>
    <xdr:to>
      <xdr:col>22</xdr:col>
      <xdr:colOff>365125</xdr:colOff>
      <xdr:row>57</xdr:row>
      <xdr:rowOff>56756</xdr:rowOff>
    </xdr:to>
    <xdr:cxnSp macro="">
      <xdr:nvCxnSpPr>
        <xdr:cNvPr id="567" name="直線コネクタ 566"/>
        <xdr:cNvCxnSpPr/>
      </xdr:nvCxnSpPr>
      <xdr:spPr>
        <a:xfrm flipV="1">
          <a:off x="14592300" y="9764960"/>
          <a:ext cx="889000" cy="64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68" name="フローチャート : 判断 567"/>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69" name="テキスト ボックス 568"/>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56756</xdr:rowOff>
    </xdr:from>
    <xdr:to>
      <xdr:col>21</xdr:col>
      <xdr:colOff>161925</xdr:colOff>
      <xdr:row>57</xdr:row>
      <xdr:rowOff>154787</xdr:rowOff>
    </xdr:to>
    <xdr:cxnSp macro="">
      <xdr:nvCxnSpPr>
        <xdr:cNvPr id="570" name="直線コネクタ 569"/>
        <xdr:cNvCxnSpPr/>
      </xdr:nvCxnSpPr>
      <xdr:spPr>
        <a:xfrm flipV="1">
          <a:off x="13703300" y="9829406"/>
          <a:ext cx="889000" cy="9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71" name="フローチャート : 判断 570"/>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72" name="テキスト ボックス 571"/>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154787</xdr:rowOff>
    </xdr:from>
    <xdr:to>
      <xdr:col>19</xdr:col>
      <xdr:colOff>644525</xdr:colOff>
      <xdr:row>57</xdr:row>
      <xdr:rowOff>159721</xdr:rowOff>
    </xdr:to>
    <xdr:cxnSp macro="">
      <xdr:nvCxnSpPr>
        <xdr:cNvPr id="573" name="直線コネクタ 572"/>
        <xdr:cNvCxnSpPr/>
      </xdr:nvCxnSpPr>
      <xdr:spPr>
        <a:xfrm flipV="1">
          <a:off x="12814300" y="9927437"/>
          <a:ext cx="889000" cy="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74" name="フローチャート : 判断 573"/>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75" name="テキスト ボックス 574"/>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76" name="フローチャート : 判断 575"/>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77" name="テキスト ボックス 576"/>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120009</xdr:rowOff>
    </xdr:from>
    <xdr:to>
      <xdr:col>23</xdr:col>
      <xdr:colOff>568325</xdr:colOff>
      <xdr:row>56</xdr:row>
      <xdr:rowOff>50159</xdr:rowOff>
    </xdr:to>
    <xdr:sp macro="" textlink="">
      <xdr:nvSpPr>
        <xdr:cNvPr id="583" name="円/楕円 582"/>
        <xdr:cNvSpPr/>
      </xdr:nvSpPr>
      <xdr:spPr>
        <a:xfrm>
          <a:off x="16268700" y="954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142886</xdr:rowOff>
    </xdr:from>
    <xdr:ext cx="534377" cy="259045"/>
    <xdr:sp macro="" textlink="">
      <xdr:nvSpPr>
        <xdr:cNvPr id="584" name="教育費該当値テキスト"/>
        <xdr:cNvSpPr txBox="1"/>
      </xdr:nvSpPr>
      <xdr:spPr>
        <a:xfrm>
          <a:off x="16370300" y="940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49,367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112960</xdr:rowOff>
    </xdr:from>
    <xdr:to>
      <xdr:col>22</xdr:col>
      <xdr:colOff>415925</xdr:colOff>
      <xdr:row>57</xdr:row>
      <xdr:rowOff>43110</xdr:rowOff>
    </xdr:to>
    <xdr:sp macro="" textlink="">
      <xdr:nvSpPr>
        <xdr:cNvPr id="585" name="円/楕円 584"/>
        <xdr:cNvSpPr/>
      </xdr:nvSpPr>
      <xdr:spPr>
        <a:xfrm>
          <a:off x="15430500" y="97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34237</xdr:rowOff>
    </xdr:from>
    <xdr:ext cx="534377" cy="259045"/>
    <xdr:sp macro="" textlink="">
      <xdr:nvSpPr>
        <xdr:cNvPr id="586" name="テキスト ボックス 585"/>
        <xdr:cNvSpPr txBox="1"/>
      </xdr:nvSpPr>
      <xdr:spPr>
        <a:xfrm>
          <a:off x="15214111" y="980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40,737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5956</xdr:rowOff>
    </xdr:from>
    <xdr:to>
      <xdr:col>21</xdr:col>
      <xdr:colOff>212725</xdr:colOff>
      <xdr:row>57</xdr:row>
      <xdr:rowOff>107556</xdr:rowOff>
    </xdr:to>
    <xdr:sp macro="" textlink="">
      <xdr:nvSpPr>
        <xdr:cNvPr id="587" name="円/楕円 586"/>
        <xdr:cNvSpPr/>
      </xdr:nvSpPr>
      <xdr:spPr>
        <a:xfrm>
          <a:off x="14541500" y="97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98683</xdr:rowOff>
    </xdr:from>
    <xdr:ext cx="534377" cy="259045"/>
    <xdr:sp macro="" textlink="">
      <xdr:nvSpPr>
        <xdr:cNvPr id="588" name="テキスト ボックス 587"/>
        <xdr:cNvSpPr txBox="1"/>
      </xdr:nvSpPr>
      <xdr:spPr>
        <a:xfrm>
          <a:off x="14325111" y="987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37,354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103987</xdr:rowOff>
    </xdr:from>
    <xdr:to>
      <xdr:col>20</xdr:col>
      <xdr:colOff>9525</xdr:colOff>
      <xdr:row>58</xdr:row>
      <xdr:rowOff>34137</xdr:rowOff>
    </xdr:to>
    <xdr:sp macro="" textlink="">
      <xdr:nvSpPr>
        <xdr:cNvPr id="589" name="円/楕円 588"/>
        <xdr:cNvSpPr/>
      </xdr:nvSpPr>
      <xdr:spPr>
        <a:xfrm>
          <a:off x="13652500" y="987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25264</xdr:rowOff>
    </xdr:from>
    <xdr:ext cx="534377" cy="259045"/>
    <xdr:sp macro="" textlink="">
      <xdr:nvSpPr>
        <xdr:cNvPr id="590" name="テキスト ボックス 589"/>
        <xdr:cNvSpPr txBox="1"/>
      </xdr:nvSpPr>
      <xdr:spPr>
        <a:xfrm>
          <a:off x="13436111" y="996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32,208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108921</xdr:rowOff>
    </xdr:from>
    <xdr:to>
      <xdr:col>18</xdr:col>
      <xdr:colOff>492125</xdr:colOff>
      <xdr:row>58</xdr:row>
      <xdr:rowOff>39071</xdr:rowOff>
    </xdr:to>
    <xdr:sp macro="" textlink="">
      <xdr:nvSpPr>
        <xdr:cNvPr id="591" name="円/楕円 590"/>
        <xdr:cNvSpPr/>
      </xdr:nvSpPr>
      <xdr:spPr>
        <a:xfrm>
          <a:off x="12763500" y="988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30198</xdr:rowOff>
    </xdr:from>
    <xdr:ext cx="534377" cy="259045"/>
    <xdr:sp macro="" textlink="">
      <xdr:nvSpPr>
        <xdr:cNvPr id="592" name="テキスト ボックス 591"/>
        <xdr:cNvSpPr txBox="1"/>
      </xdr:nvSpPr>
      <xdr:spPr>
        <a:xfrm>
          <a:off x="12547111" y="997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31,949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6" name="テキスト ボックス 605"/>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08" name="テキスト ボックス 607"/>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0" name="テキスト ボックス 609"/>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4" name="テキスト ボックス 61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142494</xdr:rowOff>
    </xdr:from>
    <xdr:to>
      <xdr:col>23</xdr:col>
      <xdr:colOff>516889</xdr:colOff>
      <xdr:row>79</xdr:row>
      <xdr:rowOff>44450</xdr:rowOff>
    </xdr:to>
    <xdr:cxnSp macro="">
      <xdr:nvCxnSpPr>
        <xdr:cNvPr id="616" name="直線コネクタ 615"/>
        <xdr:cNvCxnSpPr/>
      </xdr:nvCxnSpPr>
      <xdr:spPr>
        <a:xfrm flipV="1">
          <a:off x="16317595" y="12143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1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18" name="直線コネクタ 6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89171</xdr:rowOff>
    </xdr:from>
    <xdr:ext cx="534377" cy="259045"/>
    <xdr:sp macro="" textlink="">
      <xdr:nvSpPr>
        <xdr:cNvPr id="619" name="災害復旧費最大値テキスト"/>
        <xdr:cNvSpPr txBox="1"/>
      </xdr:nvSpPr>
      <xdr:spPr>
        <a:xfrm>
          <a:off x="16370300" y="1191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70</xdr:row>
      <xdr:rowOff>142494</xdr:rowOff>
    </xdr:from>
    <xdr:to>
      <xdr:col>23</xdr:col>
      <xdr:colOff>606425</xdr:colOff>
      <xdr:row>70</xdr:row>
      <xdr:rowOff>142494</xdr:rowOff>
    </xdr:to>
    <xdr:cxnSp macro="">
      <xdr:nvCxnSpPr>
        <xdr:cNvPr id="620" name="直線コネクタ 619"/>
        <xdr:cNvCxnSpPr/>
      </xdr:nvCxnSpPr>
      <xdr:spPr>
        <a:xfrm>
          <a:off x="16230600" y="1214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3048</xdr:rowOff>
    </xdr:from>
    <xdr:to>
      <xdr:col>23</xdr:col>
      <xdr:colOff>517525</xdr:colOff>
      <xdr:row>79</xdr:row>
      <xdr:rowOff>44069</xdr:rowOff>
    </xdr:to>
    <xdr:cxnSp macro="">
      <xdr:nvCxnSpPr>
        <xdr:cNvPr id="621" name="直線コネクタ 620"/>
        <xdr:cNvCxnSpPr/>
      </xdr:nvCxnSpPr>
      <xdr:spPr>
        <a:xfrm flipV="1">
          <a:off x="15481300" y="13547598"/>
          <a:ext cx="838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130191</xdr:rowOff>
    </xdr:from>
    <xdr:ext cx="378565" cy="259045"/>
    <xdr:sp macro="" textlink="">
      <xdr:nvSpPr>
        <xdr:cNvPr id="622" name="災害復旧費平均値テキスト"/>
        <xdr:cNvSpPr txBox="1"/>
      </xdr:nvSpPr>
      <xdr:spPr>
        <a:xfrm>
          <a:off x="16370300" y="13331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107314</xdr:rowOff>
    </xdr:from>
    <xdr:to>
      <xdr:col>23</xdr:col>
      <xdr:colOff>568325</xdr:colOff>
      <xdr:row>79</xdr:row>
      <xdr:rowOff>37464</xdr:rowOff>
    </xdr:to>
    <xdr:sp macro="" textlink="">
      <xdr:nvSpPr>
        <xdr:cNvPr id="623" name="フローチャート : 判断 622"/>
        <xdr:cNvSpPr/>
      </xdr:nvSpPr>
      <xdr:spPr>
        <a:xfrm>
          <a:off x="16268700" y="1348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28448</xdr:rowOff>
    </xdr:from>
    <xdr:to>
      <xdr:col>22</xdr:col>
      <xdr:colOff>365125</xdr:colOff>
      <xdr:row>79</xdr:row>
      <xdr:rowOff>44069</xdr:rowOff>
    </xdr:to>
    <xdr:cxnSp macro="">
      <xdr:nvCxnSpPr>
        <xdr:cNvPr id="624" name="直線コネクタ 623"/>
        <xdr:cNvCxnSpPr/>
      </xdr:nvCxnSpPr>
      <xdr:spPr>
        <a:xfrm>
          <a:off x="14592300" y="13572998"/>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13336</xdr:rowOff>
    </xdr:from>
    <xdr:to>
      <xdr:col>22</xdr:col>
      <xdr:colOff>415925</xdr:colOff>
      <xdr:row>76</xdr:row>
      <xdr:rowOff>114936</xdr:rowOff>
    </xdr:to>
    <xdr:sp macro="" textlink="">
      <xdr:nvSpPr>
        <xdr:cNvPr id="625" name="フローチャート : 判断 624"/>
        <xdr:cNvSpPr/>
      </xdr:nvSpPr>
      <xdr:spPr>
        <a:xfrm>
          <a:off x="15430500" y="1304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74</xdr:row>
      <xdr:rowOff>131462</xdr:rowOff>
    </xdr:from>
    <xdr:ext cx="469744" cy="259045"/>
    <xdr:sp macro="" textlink="">
      <xdr:nvSpPr>
        <xdr:cNvPr id="626" name="テキスト ボックス 625"/>
        <xdr:cNvSpPr txBox="1"/>
      </xdr:nvSpPr>
      <xdr:spPr>
        <a:xfrm>
          <a:off x="15246427" y="1281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28448</xdr:rowOff>
    </xdr:from>
    <xdr:to>
      <xdr:col>21</xdr:col>
      <xdr:colOff>161925</xdr:colOff>
      <xdr:row>79</xdr:row>
      <xdr:rowOff>41783</xdr:rowOff>
    </xdr:to>
    <xdr:cxnSp macro="">
      <xdr:nvCxnSpPr>
        <xdr:cNvPr id="627" name="直線コネクタ 626"/>
        <xdr:cNvCxnSpPr/>
      </xdr:nvCxnSpPr>
      <xdr:spPr>
        <a:xfrm flipV="1">
          <a:off x="13703300" y="13572998"/>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148337</xdr:rowOff>
    </xdr:from>
    <xdr:to>
      <xdr:col>21</xdr:col>
      <xdr:colOff>212725</xdr:colOff>
      <xdr:row>76</xdr:row>
      <xdr:rowOff>78487</xdr:rowOff>
    </xdr:to>
    <xdr:sp macro="" textlink="">
      <xdr:nvSpPr>
        <xdr:cNvPr id="628" name="フローチャート : 判断 627"/>
        <xdr:cNvSpPr/>
      </xdr:nvSpPr>
      <xdr:spPr>
        <a:xfrm>
          <a:off x="14541500" y="1300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95013</xdr:rowOff>
    </xdr:from>
    <xdr:ext cx="469744" cy="259045"/>
    <xdr:sp macro="" textlink="">
      <xdr:nvSpPr>
        <xdr:cNvPr id="629" name="テキスト ボックス 628"/>
        <xdr:cNvSpPr txBox="1"/>
      </xdr:nvSpPr>
      <xdr:spPr>
        <a:xfrm>
          <a:off x="14357427" y="127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41783</xdr:rowOff>
    </xdr:from>
    <xdr:to>
      <xdr:col>19</xdr:col>
      <xdr:colOff>644525</xdr:colOff>
      <xdr:row>79</xdr:row>
      <xdr:rowOff>44450</xdr:rowOff>
    </xdr:to>
    <xdr:cxnSp macro="">
      <xdr:nvCxnSpPr>
        <xdr:cNvPr id="630" name="直線コネクタ 629"/>
        <xdr:cNvCxnSpPr/>
      </xdr:nvCxnSpPr>
      <xdr:spPr>
        <a:xfrm flipV="1">
          <a:off x="12814300" y="13586333"/>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68072</xdr:rowOff>
    </xdr:from>
    <xdr:to>
      <xdr:col>20</xdr:col>
      <xdr:colOff>9525</xdr:colOff>
      <xdr:row>75</xdr:row>
      <xdr:rowOff>169672</xdr:rowOff>
    </xdr:to>
    <xdr:sp macro="" textlink="">
      <xdr:nvSpPr>
        <xdr:cNvPr id="631" name="フローチャート : 判断 630"/>
        <xdr:cNvSpPr/>
      </xdr:nvSpPr>
      <xdr:spPr>
        <a:xfrm>
          <a:off x="13652500" y="1292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14749</xdr:rowOff>
    </xdr:from>
    <xdr:ext cx="469744" cy="259045"/>
    <xdr:sp macro="" textlink="">
      <xdr:nvSpPr>
        <xdr:cNvPr id="632" name="テキスト ボックス 631"/>
        <xdr:cNvSpPr txBox="1"/>
      </xdr:nvSpPr>
      <xdr:spPr>
        <a:xfrm>
          <a:off x="13468427" y="1270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36576</xdr:rowOff>
    </xdr:from>
    <xdr:to>
      <xdr:col>18</xdr:col>
      <xdr:colOff>492125</xdr:colOff>
      <xdr:row>76</xdr:row>
      <xdr:rowOff>138176</xdr:rowOff>
    </xdr:to>
    <xdr:sp macro="" textlink="">
      <xdr:nvSpPr>
        <xdr:cNvPr id="633" name="フローチャート : 判断 632"/>
        <xdr:cNvSpPr/>
      </xdr:nvSpPr>
      <xdr:spPr>
        <a:xfrm>
          <a:off x="12763500" y="1306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154703</xdr:rowOff>
    </xdr:from>
    <xdr:ext cx="469744" cy="259045"/>
    <xdr:sp macro="" textlink="">
      <xdr:nvSpPr>
        <xdr:cNvPr id="634" name="テキスト ボックス 633"/>
        <xdr:cNvSpPr txBox="1"/>
      </xdr:nvSpPr>
      <xdr:spPr>
        <a:xfrm>
          <a:off x="12579427" y="1284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123698</xdr:rowOff>
    </xdr:from>
    <xdr:to>
      <xdr:col>23</xdr:col>
      <xdr:colOff>568325</xdr:colOff>
      <xdr:row>79</xdr:row>
      <xdr:rowOff>53848</xdr:rowOff>
    </xdr:to>
    <xdr:sp macro="" textlink="">
      <xdr:nvSpPr>
        <xdr:cNvPr id="640" name="円/楕円 639"/>
        <xdr:cNvSpPr/>
      </xdr:nvSpPr>
      <xdr:spPr>
        <a:xfrm>
          <a:off x="16268700" y="1349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85742</xdr:rowOff>
    </xdr:from>
    <xdr:ext cx="378565" cy="259045"/>
    <xdr:sp macro="" textlink="">
      <xdr:nvSpPr>
        <xdr:cNvPr id="641" name="災害復旧費該当値テキスト"/>
        <xdr:cNvSpPr txBox="1"/>
      </xdr:nvSpPr>
      <xdr:spPr>
        <a:xfrm>
          <a:off x="16370300" y="13458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164719</xdr:rowOff>
    </xdr:from>
    <xdr:to>
      <xdr:col>22</xdr:col>
      <xdr:colOff>415925</xdr:colOff>
      <xdr:row>79</xdr:row>
      <xdr:rowOff>94869</xdr:rowOff>
    </xdr:to>
    <xdr:sp macro="" textlink="">
      <xdr:nvSpPr>
        <xdr:cNvPr id="642" name="円/楕円 641"/>
        <xdr:cNvSpPr/>
      </xdr:nvSpPr>
      <xdr:spPr>
        <a:xfrm>
          <a:off x="15430500" y="1353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85996</xdr:rowOff>
    </xdr:from>
    <xdr:ext cx="249299" cy="259045"/>
    <xdr:sp macro="" textlink="">
      <xdr:nvSpPr>
        <xdr:cNvPr id="643" name="テキスト ボックス 642"/>
        <xdr:cNvSpPr txBox="1"/>
      </xdr:nvSpPr>
      <xdr:spPr>
        <a:xfrm>
          <a:off x="15356649" y="13630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149098</xdr:rowOff>
    </xdr:from>
    <xdr:to>
      <xdr:col>21</xdr:col>
      <xdr:colOff>212725</xdr:colOff>
      <xdr:row>79</xdr:row>
      <xdr:rowOff>79248</xdr:rowOff>
    </xdr:to>
    <xdr:sp macro="" textlink="">
      <xdr:nvSpPr>
        <xdr:cNvPr id="644" name="円/楕円 643"/>
        <xdr:cNvSpPr/>
      </xdr:nvSpPr>
      <xdr:spPr>
        <a:xfrm>
          <a:off x="14541500" y="1352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70375</xdr:rowOff>
    </xdr:from>
    <xdr:ext cx="378565" cy="259045"/>
    <xdr:sp macro="" textlink="">
      <xdr:nvSpPr>
        <xdr:cNvPr id="645" name="テキスト ボックス 644"/>
        <xdr:cNvSpPr txBox="1"/>
      </xdr:nvSpPr>
      <xdr:spPr>
        <a:xfrm>
          <a:off x="14403017" y="13614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162433</xdr:rowOff>
    </xdr:from>
    <xdr:to>
      <xdr:col>20</xdr:col>
      <xdr:colOff>9525</xdr:colOff>
      <xdr:row>79</xdr:row>
      <xdr:rowOff>92583</xdr:rowOff>
    </xdr:to>
    <xdr:sp macro="" textlink="">
      <xdr:nvSpPr>
        <xdr:cNvPr id="646" name="円/楕円 645"/>
        <xdr:cNvSpPr/>
      </xdr:nvSpPr>
      <xdr:spPr>
        <a:xfrm>
          <a:off x="13652500" y="1353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83710</xdr:rowOff>
    </xdr:from>
    <xdr:ext cx="313932" cy="259045"/>
    <xdr:sp macro="" textlink="">
      <xdr:nvSpPr>
        <xdr:cNvPr id="647" name="テキスト ボックス 646"/>
        <xdr:cNvSpPr txBox="1"/>
      </xdr:nvSpPr>
      <xdr:spPr>
        <a:xfrm>
          <a:off x="13546333" y="136282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48" name="円/楕円 64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49" name="テキスト ボックス 648"/>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56,355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0" name="直線コネクタ 65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1" name="テキスト ボックス 66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2" name="直線コネクタ 66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3" name="テキスト ボックス 66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4" name="直線コネクタ 66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5" name="テキスト ボックス 66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6" name="直線コネクタ 66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7" name="テキスト ボックス 66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8" name="直線コネクタ 66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9" name="テキスト ボックス 66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0" name="直線コネクタ 66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1" name="テキスト ボックス 67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164308</xdr:rowOff>
    </xdr:from>
    <xdr:to>
      <xdr:col>23</xdr:col>
      <xdr:colOff>516889</xdr:colOff>
      <xdr:row>98</xdr:row>
      <xdr:rowOff>101784</xdr:rowOff>
    </xdr:to>
    <xdr:cxnSp macro="">
      <xdr:nvCxnSpPr>
        <xdr:cNvPr id="675" name="直線コネクタ 674"/>
        <xdr:cNvCxnSpPr/>
      </xdr:nvCxnSpPr>
      <xdr:spPr>
        <a:xfrm flipV="1">
          <a:off x="16317595" y="15423358"/>
          <a:ext cx="1269" cy="148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105611</xdr:rowOff>
    </xdr:from>
    <xdr:ext cx="534377" cy="259045"/>
    <xdr:sp macro="" textlink="">
      <xdr:nvSpPr>
        <xdr:cNvPr id="676" name="公債費最小値テキスト"/>
        <xdr:cNvSpPr txBox="1"/>
      </xdr:nvSpPr>
      <xdr:spPr>
        <a:xfrm>
          <a:off x="16370300" y="169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98</xdr:row>
      <xdr:rowOff>101784</xdr:rowOff>
    </xdr:from>
    <xdr:to>
      <xdr:col>23</xdr:col>
      <xdr:colOff>606425</xdr:colOff>
      <xdr:row>98</xdr:row>
      <xdr:rowOff>101784</xdr:rowOff>
    </xdr:to>
    <xdr:cxnSp macro="">
      <xdr:nvCxnSpPr>
        <xdr:cNvPr id="677" name="直線コネクタ 676"/>
        <xdr:cNvCxnSpPr/>
      </xdr:nvCxnSpPr>
      <xdr:spPr>
        <a:xfrm>
          <a:off x="16230600" y="169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110985</xdr:rowOff>
    </xdr:from>
    <xdr:ext cx="599010" cy="259045"/>
    <xdr:sp macro="" textlink="">
      <xdr:nvSpPr>
        <xdr:cNvPr id="678" name="公債費最大値テキスト"/>
        <xdr:cNvSpPr txBox="1"/>
      </xdr:nvSpPr>
      <xdr:spPr>
        <a:xfrm>
          <a:off x="16370300" y="1519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89</xdr:row>
      <xdr:rowOff>164308</xdr:rowOff>
    </xdr:from>
    <xdr:to>
      <xdr:col>23</xdr:col>
      <xdr:colOff>606425</xdr:colOff>
      <xdr:row>89</xdr:row>
      <xdr:rowOff>164308</xdr:rowOff>
    </xdr:to>
    <xdr:cxnSp macro="">
      <xdr:nvCxnSpPr>
        <xdr:cNvPr id="679" name="直線コネクタ 678"/>
        <xdr:cNvCxnSpPr/>
      </xdr:nvCxnSpPr>
      <xdr:spPr>
        <a:xfrm>
          <a:off x="16230600" y="1542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89</xdr:row>
      <xdr:rowOff>155685</xdr:rowOff>
    </xdr:from>
    <xdr:to>
      <xdr:col>23</xdr:col>
      <xdr:colOff>517525</xdr:colOff>
      <xdr:row>93</xdr:row>
      <xdr:rowOff>79153</xdr:rowOff>
    </xdr:to>
    <xdr:cxnSp macro="">
      <xdr:nvCxnSpPr>
        <xdr:cNvPr id="680" name="直線コネクタ 679"/>
        <xdr:cNvCxnSpPr/>
      </xdr:nvCxnSpPr>
      <xdr:spPr>
        <a:xfrm>
          <a:off x="15481300" y="15414735"/>
          <a:ext cx="838200" cy="60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140952</xdr:rowOff>
    </xdr:from>
    <xdr:ext cx="534377" cy="259045"/>
    <xdr:sp macro="" textlink="">
      <xdr:nvSpPr>
        <xdr:cNvPr id="681" name="公債費平均値テキスト"/>
        <xdr:cNvSpPr txBox="1"/>
      </xdr:nvSpPr>
      <xdr:spPr>
        <a:xfrm>
          <a:off x="16370300" y="16428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162525</xdr:rowOff>
    </xdr:from>
    <xdr:to>
      <xdr:col>23</xdr:col>
      <xdr:colOff>568325</xdr:colOff>
      <xdr:row>96</xdr:row>
      <xdr:rowOff>92675</xdr:rowOff>
    </xdr:to>
    <xdr:sp macro="" textlink="">
      <xdr:nvSpPr>
        <xdr:cNvPr id="682" name="フローチャート : 判断 681"/>
        <xdr:cNvSpPr/>
      </xdr:nvSpPr>
      <xdr:spPr>
        <a:xfrm>
          <a:off x="16268700" y="1645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89</xdr:row>
      <xdr:rowOff>155685</xdr:rowOff>
    </xdr:from>
    <xdr:to>
      <xdr:col>22</xdr:col>
      <xdr:colOff>365125</xdr:colOff>
      <xdr:row>90</xdr:row>
      <xdr:rowOff>1822</xdr:rowOff>
    </xdr:to>
    <xdr:cxnSp macro="">
      <xdr:nvCxnSpPr>
        <xdr:cNvPr id="683" name="直線コネクタ 682"/>
        <xdr:cNvCxnSpPr/>
      </xdr:nvCxnSpPr>
      <xdr:spPr>
        <a:xfrm flipV="1">
          <a:off x="14592300" y="15414735"/>
          <a:ext cx="889000" cy="1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84" name="フローチャート : 判断 683"/>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91640</xdr:rowOff>
    </xdr:from>
    <xdr:ext cx="534377" cy="259045"/>
    <xdr:sp macro="" textlink="">
      <xdr:nvSpPr>
        <xdr:cNvPr id="685" name="テキスト ボックス 684"/>
        <xdr:cNvSpPr txBox="1"/>
      </xdr:nvSpPr>
      <xdr:spPr>
        <a:xfrm>
          <a:off x="15214111" y="1637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90</xdr:row>
      <xdr:rowOff>1822</xdr:rowOff>
    </xdr:from>
    <xdr:to>
      <xdr:col>21</xdr:col>
      <xdr:colOff>161925</xdr:colOff>
      <xdr:row>91</xdr:row>
      <xdr:rowOff>144697</xdr:rowOff>
    </xdr:to>
    <xdr:cxnSp macro="">
      <xdr:nvCxnSpPr>
        <xdr:cNvPr id="686" name="直線コネクタ 685"/>
        <xdr:cNvCxnSpPr/>
      </xdr:nvCxnSpPr>
      <xdr:spPr>
        <a:xfrm flipV="1">
          <a:off x="13703300" y="15432322"/>
          <a:ext cx="8890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687" name="フローチャート : 判断 686"/>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94449</xdr:rowOff>
    </xdr:from>
    <xdr:ext cx="534377" cy="259045"/>
    <xdr:sp macro="" textlink="">
      <xdr:nvSpPr>
        <xdr:cNvPr id="688" name="テキスト ボックス 687"/>
        <xdr:cNvSpPr txBox="1"/>
      </xdr:nvSpPr>
      <xdr:spPr>
        <a:xfrm>
          <a:off x="14325111" y="163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144697</xdr:rowOff>
    </xdr:from>
    <xdr:to>
      <xdr:col>19</xdr:col>
      <xdr:colOff>644525</xdr:colOff>
      <xdr:row>91</xdr:row>
      <xdr:rowOff>151833</xdr:rowOff>
    </xdr:to>
    <xdr:cxnSp macro="">
      <xdr:nvCxnSpPr>
        <xdr:cNvPr id="689" name="直線コネクタ 688"/>
        <xdr:cNvCxnSpPr/>
      </xdr:nvCxnSpPr>
      <xdr:spPr>
        <a:xfrm flipV="1">
          <a:off x="12814300" y="15746647"/>
          <a:ext cx="889000" cy="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690" name="フローチャート : 判断 689"/>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92260</xdr:rowOff>
    </xdr:from>
    <xdr:ext cx="534377" cy="259045"/>
    <xdr:sp macro="" textlink="">
      <xdr:nvSpPr>
        <xdr:cNvPr id="691" name="テキスト ボックス 690"/>
        <xdr:cNvSpPr txBox="1"/>
      </xdr:nvSpPr>
      <xdr:spPr>
        <a:xfrm>
          <a:off x="13436111" y="1638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692" name="フローチャート : 判断 691"/>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73499</xdr:rowOff>
    </xdr:from>
    <xdr:ext cx="534377" cy="259045"/>
    <xdr:sp macro="" textlink="">
      <xdr:nvSpPr>
        <xdr:cNvPr id="693" name="テキスト ボックス 692"/>
        <xdr:cNvSpPr txBox="1"/>
      </xdr:nvSpPr>
      <xdr:spPr>
        <a:xfrm>
          <a:off x="12547111" y="163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28353</xdr:rowOff>
    </xdr:from>
    <xdr:to>
      <xdr:col>23</xdr:col>
      <xdr:colOff>568325</xdr:colOff>
      <xdr:row>93</xdr:row>
      <xdr:rowOff>129953</xdr:rowOff>
    </xdr:to>
    <xdr:sp macro="" textlink="">
      <xdr:nvSpPr>
        <xdr:cNvPr id="699" name="円/楕円 698"/>
        <xdr:cNvSpPr/>
      </xdr:nvSpPr>
      <xdr:spPr>
        <a:xfrm>
          <a:off x="16268700" y="1597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51230</xdr:rowOff>
    </xdr:from>
    <xdr:ext cx="534377" cy="259045"/>
    <xdr:sp macro="" textlink="">
      <xdr:nvSpPr>
        <xdr:cNvPr id="700" name="公債費該当値テキスト"/>
        <xdr:cNvSpPr txBox="1"/>
      </xdr:nvSpPr>
      <xdr:spPr>
        <a:xfrm>
          <a:off x="16370300" y="1582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64,208</a:t>
          </a:r>
          <a:endParaRPr kumimoji="1" lang="ja-JP" altLang="en-US" sz="1000" b="1">
            <a:solidFill>
              <a:srgbClr val="FF0000"/>
            </a:solidFill>
            <a:latin typeface="ＭＳ Ｐゴシック"/>
          </a:endParaRPr>
        </a:p>
      </xdr:txBody>
    </xdr:sp>
    <xdr:clientData/>
  </xdr:oneCellAnchor>
  <xdr:twoCellAnchor>
    <xdr:from>
      <xdr:col>22</xdr:col>
      <xdr:colOff>314325</xdr:colOff>
      <xdr:row>89</xdr:row>
      <xdr:rowOff>104885</xdr:rowOff>
    </xdr:from>
    <xdr:to>
      <xdr:col>22</xdr:col>
      <xdr:colOff>415925</xdr:colOff>
      <xdr:row>90</xdr:row>
      <xdr:rowOff>35035</xdr:rowOff>
    </xdr:to>
    <xdr:sp macro="" textlink="">
      <xdr:nvSpPr>
        <xdr:cNvPr id="701" name="円/楕円 700"/>
        <xdr:cNvSpPr/>
      </xdr:nvSpPr>
      <xdr:spPr>
        <a:xfrm>
          <a:off x="15430500" y="1536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88</xdr:row>
      <xdr:rowOff>51562</xdr:rowOff>
    </xdr:from>
    <xdr:ext cx="599010" cy="259045"/>
    <xdr:sp macro="" textlink="">
      <xdr:nvSpPr>
        <xdr:cNvPr id="702" name="テキスト ボックス 701"/>
        <xdr:cNvSpPr txBox="1"/>
      </xdr:nvSpPr>
      <xdr:spPr>
        <a:xfrm>
          <a:off x="15181794" y="1513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101,521</a:t>
          </a:r>
          <a:endParaRPr kumimoji="1" lang="ja-JP" altLang="en-US" sz="1000" b="1">
            <a:solidFill>
              <a:srgbClr val="FF0000"/>
            </a:solidFill>
            <a:latin typeface="ＭＳ Ｐゴシック"/>
          </a:endParaRPr>
        </a:p>
      </xdr:txBody>
    </xdr:sp>
    <xdr:clientData/>
  </xdr:oneCellAnchor>
  <xdr:twoCellAnchor>
    <xdr:from>
      <xdr:col>21</xdr:col>
      <xdr:colOff>111125</xdr:colOff>
      <xdr:row>89</xdr:row>
      <xdr:rowOff>122472</xdr:rowOff>
    </xdr:from>
    <xdr:to>
      <xdr:col>21</xdr:col>
      <xdr:colOff>212725</xdr:colOff>
      <xdr:row>90</xdr:row>
      <xdr:rowOff>52622</xdr:rowOff>
    </xdr:to>
    <xdr:sp macro="" textlink="">
      <xdr:nvSpPr>
        <xdr:cNvPr id="703" name="円/楕円 702"/>
        <xdr:cNvSpPr/>
      </xdr:nvSpPr>
      <xdr:spPr>
        <a:xfrm>
          <a:off x="14541500" y="1538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88</xdr:row>
      <xdr:rowOff>69149</xdr:rowOff>
    </xdr:from>
    <xdr:ext cx="599010" cy="259045"/>
    <xdr:sp macro="" textlink="">
      <xdr:nvSpPr>
        <xdr:cNvPr id="704" name="テキスト ボックス 703"/>
        <xdr:cNvSpPr txBox="1"/>
      </xdr:nvSpPr>
      <xdr:spPr>
        <a:xfrm>
          <a:off x="14292794" y="15156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100,444</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93897</xdr:rowOff>
    </xdr:from>
    <xdr:to>
      <xdr:col>20</xdr:col>
      <xdr:colOff>9525</xdr:colOff>
      <xdr:row>92</xdr:row>
      <xdr:rowOff>24047</xdr:rowOff>
    </xdr:to>
    <xdr:sp macro="" textlink="">
      <xdr:nvSpPr>
        <xdr:cNvPr id="705" name="円/楕円 704"/>
        <xdr:cNvSpPr/>
      </xdr:nvSpPr>
      <xdr:spPr>
        <a:xfrm>
          <a:off x="13652500" y="1569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40574</xdr:rowOff>
    </xdr:from>
    <xdr:ext cx="534377" cy="259045"/>
    <xdr:sp macro="" textlink="">
      <xdr:nvSpPr>
        <xdr:cNvPr id="706" name="テキスト ボックス 705"/>
        <xdr:cNvSpPr txBox="1"/>
      </xdr:nvSpPr>
      <xdr:spPr>
        <a:xfrm>
          <a:off x="13436111" y="1547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81,194</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101033</xdr:rowOff>
    </xdr:from>
    <xdr:to>
      <xdr:col>18</xdr:col>
      <xdr:colOff>492125</xdr:colOff>
      <xdr:row>92</xdr:row>
      <xdr:rowOff>31183</xdr:rowOff>
    </xdr:to>
    <xdr:sp macro="" textlink="">
      <xdr:nvSpPr>
        <xdr:cNvPr id="707" name="円/楕円 706"/>
        <xdr:cNvSpPr/>
      </xdr:nvSpPr>
      <xdr:spPr>
        <a:xfrm>
          <a:off x="12763500" y="1570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90</xdr:row>
      <xdr:rowOff>47710</xdr:rowOff>
    </xdr:from>
    <xdr:ext cx="534377" cy="259045"/>
    <xdr:sp macro="" textlink="">
      <xdr:nvSpPr>
        <xdr:cNvPr id="708" name="テキスト ボックス 707"/>
        <xdr:cNvSpPr txBox="1"/>
      </xdr:nvSpPr>
      <xdr:spPr>
        <a:xfrm>
          <a:off x="12547111" y="1547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80,757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4" name="テキスト ボックス 72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6" name="テキスト ボックス 72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32715</xdr:rowOff>
    </xdr:from>
    <xdr:to>
      <xdr:col>32</xdr:col>
      <xdr:colOff>186689</xdr:colOff>
      <xdr:row>38</xdr:row>
      <xdr:rowOff>139700</xdr:rowOff>
    </xdr:to>
    <xdr:cxnSp macro="">
      <xdr:nvCxnSpPr>
        <xdr:cNvPr id="730" name="直線コネクタ 729"/>
        <xdr:cNvCxnSpPr/>
      </xdr:nvCxnSpPr>
      <xdr:spPr>
        <a:xfrm flipV="1">
          <a:off x="22159595" y="5519115"/>
          <a:ext cx="1269"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151807</xdr:rowOff>
    </xdr:from>
    <xdr:ext cx="249299" cy="259045"/>
    <xdr:sp macro="" textlink="">
      <xdr:nvSpPr>
        <xdr:cNvPr id="731" name="諸支出金最小値テキスト"/>
        <xdr:cNvSpPr txBox="1"/>
      </xdr:nvSpPr>
      <xdr:spPr>
        <a:xfrm>
          <a:off x="22212300" y="6666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150842</xdr:rowOff>
    </xdr:from>
    <xdr:ext cx="469744" cy="259045"/>
    <xdr:sp macro="" textlink="">
      <xdr:nvSpPr>
        <xdr:cNvPr id="733" name="諸支出金最大値テキスト"/>
        <xdr:cNvSpPr txBox="1"/>
      </xdr:nvSpPr>
      <xdr:spPr>
        <a:xfrm>
          <a:off x="22212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32</xdr:col>
      <xdr:colOff>98425</xdr:colOff>
      <xdr:row>32</xdr:row>
      <xdr:rowOff>32715</xdr:rowOff>
    </xdr:from>
    <xdr:to>
      <xdr:col>32</xdr:col>
      <xdr:colOff>276225</xdr:colOff>
      <xdr:row>32</xdr:row>
      <xdr:rowOff>32715</xdr:rowOff>
    </xdr:to>
    <xdr:cxnSp macro="">
      <xdr:nvCxnSpPr>
        <xdr:cNvPr id="734" name="直線コネクタ 733"/>
        <xdr:cNvCxnSpPr/>
      </xdr:nvCxnSpPr>
      <xdr:spPr>
        <a:xfrm>
          <a:off x="22072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69258</xdr:rowOff>
    </xdr:from>
    <xdr:ext cx="313932" cy="259045"/>
    <xdr:sp macro="" textlink="">
      <xdr:nvSpPr>
        <xdr:cNvPr id="736" name="諸支出金平均値テキスト"/>
        <xdr:cNvSpPr txBox="1"/>
      </xdr:nvSpPr>
      <xdr:spPr>
        <a:xfrm>
          <a:off x="22212300" y="641290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46380</xdr:rowOff>
    </xdr:from>
    <xdr:to>
      <xdr:col>32</xdr:col>
      <xdr:colOff>238125</xdr:colOff>
      <xdr:row>38</xdr:row>
      <xdr:rowOff>147980</xdr:rowOff>
    </xdr:to>
    <xdr:sp macro="" textlink="">
      <xdr:nvSpPr>
        <xdr:cNvPr id="737" name="フローチャート : 判断 736"/>
        <xdr:cNvSpPr/>
      </xdr:nvSpPr>
      <xdr:spPr>
        <a:xfrm>
          <a:off x="221107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39" name="フローチャート : 判断 738"/>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40" name="テキスト ボックス 739"/>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42" name="フローチャート : 判断 741"/>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43" name="テキスト ボックス 742"/>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45" name="フローチャート : 判断 744"/>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46" name="テキスト ボックス 745"/>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47" name="フローチャート : 判断 746"/>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48" name="テキスト ボックス 747"/>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4" name="円/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24807</xdr:rowOff>
    </xdr:from>
    <xdr:ext cx="249299" cy="259045"/>
    <xdr:sp macro="" textlink="">
      <xdr:nvSpPr>
        <xdr:cNvPr id="755" name="諸支出金該当値テキスト"/>
        <xdr:cNvSpPr txBox="1"/>
      </xdr:nvSpPr>
      <xdr:spPr>
        <a:xfrm>
          <a:off x="22212300" y="65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6" name="円/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7" name="テキスト ボックス 75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8" name="円/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9" name="テキスト ボックス 75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0" name="円/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1" name="テキスト ボックス 76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2" name="円/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3" name="テキスト ボックス 76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4" name="直線コネクタ 77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5" name="テキスト ボックス 77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6" name="直線コネクタ 77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77" name="テキスト ボックス 776"/>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8" name="直線コネクタ 77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79" name="テキスト ボックス 778"/>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0" name="直線コネクタ 77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81" name="テキスト ボックス 780"/>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2" name="直線コネクタ 78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83" name="テキスト ボックス 782"/>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4" name="直線コネクタ 78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85" name="テキスト ボックス 784"/>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789" name="直線コネクタ 788"/>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790"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1" name="直線コネクタ 79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792"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94" name="直線コネクタ 793"/>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795"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96" name="フローチャート : 判断 795"/>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97" name="直線コネクタ 796"/>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798" name="フローチャート : 判断 797"/>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99" name="テキスト ボックス 79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00" name="直線コネクタ 799"/>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01" name="フローチャート : 判断 800"/>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02" name="テキスト ボックス 801"/>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03" name="直線コネクタ 802"/>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04" name="フローチャート : 判断 803"/>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05" name="テキスト ボックス 804"/>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06" name="フローチャート : 判断 805"/>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07" name="テキスト ボックス 806"/>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3" name="円/楕円 812"/>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14"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15" name="円/楕円 81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16" name="テキスト ボックス 815"/>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17" name="円/楕円 816"/>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18" name="テキスト ボックス 817"/>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19" name="円/楕円 818"/>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20" name="テキスト ボックス 819"/>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21" name="円/楕円 820"/>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22" name="テキスト ボックス 821"/>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anose="020B0609070205080204" pitchFamily="49" charset="-128"/>
              <a:ea typeface="ＭＳ ゴシック" panose="020B0609070205080204" pitchFamily="49" charset="-128"/>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主なものとしては以下のとおりであり，その他の経費については，概ね横ばいで推移している。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latin typeface="ＭＳ ゴシック" panose="020B0609070205080204" pitchFamily="49" charset="-128"/>
              <a:ea typeface="ＭＳ ゴシック" panose="020B0609070205080204" pitchFamily="49" charset="-128"/>
            </a:rPr>
            <a:t>　総務費は，市庁舎東館新設工事等により特に直近３年間で増加している。また，平成２７年度は財政基金積立金が増加したことも影響している。民生費は，全体的に増加傾向であり，平成２７年度は上宮川文化センター大規模改修工事や地域介護・福祉空間整備事業等により増加している。教育費は，施設整備等により特に直近３年間で増加しているが，平成２７年度は体育館・青少年センター改修工事や潮見中学校給食施設建設等により増加してい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公債費は，繰上償還金により平成２５・２６年度に増加したものの，総体的には定時の償還経費が減っており，平成２７年度は大幅に減少している。</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兵庫県芦屋市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財政基金は，長期財政収支見込をもとに，決算剰余金を中心に積み立てるとともに，最低水準の取り崩しに努めている。実質収支額は，平成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年度は投資的経費の額が少なかったこと等により高い割合となっている。実質単年度収支は，平成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年度は繰上償還金の額が多</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く</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積立金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が多</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いため</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，高い割合となっている。平成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マイナスは，平成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年度の実質収支の繰越しが多かったことによる。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兵庫県芦屋市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連結ベースにおいては，赤字は生じていない。</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今後も赤字とならないよう健全な財政運営に努める。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55" zoomScaleNormal="5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51167975</v>
      </c>
      <c r="BO4" s="409"/>
      <c r="BP4" s="409"/>
      <c r="BQ4" s="409"/>
      <c r="BR4" s="409"/>
      <c r="BS4" s="409"/>
      <c r="BT4" s="409"/>
      <c r="BU4" s="410"/>
      <c r="BV4" s="408">
        <v>44219643</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5</v>
      </c>
      <c r="CU4" s="586"/>
      <c r="CV4" s="586"/>
      <c r="CW4" s="586"/>
      <c r="CX4" s="586"/>
      <c r="CY4" s="586"/>
      <c r="CZ4" s="586"/>
      <c r="DA4" s="587"/>
      <c r="DB4" s="585">
        <v>2</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48721232</v>
      </c>
      <c r="BO5" s="414"/>
      <c r="BP5" s="414"/>
      <c r="BQ5" s="414"/>
      <c r="BR5" s="414"/>
      <c r="BS5" s="414"/>
      <c r="BT5" s="414"/>
      <c r="BU5" s="415"/>
      <c r="BV5" s="413">
        <v>43053935</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93.7</v>
      </c>
      <c r="CU5" s="384"/>
      <c r="CV5" s="384"/>
      <c r="CW5" s="384"/>
      <c r="CX5" s="384"/>
      <c r="CY5" s="384"/>
      <c r="CZ5" s="384"/>
      <c r="DA5" s="385"/>
      <c r="DB5" s="383">
        <v>91.7</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2446743</v>
      </c>
      <c r="BO6" s="414"/>
      <c r="BP6" s="414"/>
      <c r="BQ6" s="414"/>
      <c r="BR6" s="414"/>
      <c r="BS6" s="414"/>
      <c r="BT6" s="414"/>
      <c r="BU6" s="415"/>
      <c r="BV6" s="413">
        <v>1165708</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97.5</v>
      </c>
      <c r="CU6" s="560"/>
      <c r="CV6" s="560"/>
      <c r="CW6" s="560"/>
      <c r="CX6" s="560"/>
      <c r="CY6" s="560"/>
      <c r="CZ6" s="560"/>
      <c r="DA6" s="561"/>
      <c r="DB6" s="559">
        <v>96.9</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1255089</v>
      </c>
      <c r="BO7" s="414"/>
      <c r="BP7" s="414"/>
      <c r="BQ7" s="414"/>
      <c r="BR7" s="414"/>
      <c r="BS7" s="414"/>
      <c r="BT7" s="414"/>
      <c r="BU7" s="415"/>
      <c r="BV7" s="413">
        <v>681315</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23614572</v>
      </c>
      <c r="CU7" s="414"/>
      <c r="CV7" s="414"/>
      <c r="CW7" s="414"/>
      <c r="CX7" s="414"/>
      <c r="CY7" s="414"/>
      <c r="CZ7" s="414"/>
      <c r="DA7" s="415"/>
      <c r="DB7" s="413">
        <v>23686932</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1191654</v>
      </c>
      <c r="BO8" s="414"/>
      <c r="BP8" s="414"/>
      <c r="BQ8" s="414"/>
      <c r="BR8" s="414"/>
      <c r="BS8" s="414"/>
      <c r="BT8" s="414"/>
      <c r="BU8" s="415"/>
      <c r="BV8" s="413">
        <v>484393</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0.93</v>
      </c>
      <c r="CU8" s="523"/>
      <c r="CV8" s="523"/>
      <c r="CW8" s="523"/>
      <c r="CX8" s="523"/>
      <c r="CY8" s="523"/>
      <c r="CZ8" s="523"/>
      <c r="DA8" s="524"/>
      <c r="DB8" s="522">
        <v>0.92</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95350</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707261</v>
      </c>
      <c r="BO9" s="414"/>
      <c r="BP9" s="414"/>
      <c r="BQ9" s="414"/>
      <c r="BR9" s="414"/>
      <c r="BS9" s="414"/>
      <c r="BT9" s="414"/>
      <c r="BU9" s="415"/>
      <c r="BV9" s="413">
        <v>-37913</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17.600000000000001</v>
      </c>
      <c r="CU9" s="384"/>
      <c r="CV9" s="384"/>
      <c r="CW9" s="384"/>
      <c r="CX9" s="384"/>
      <c r="CY9" s="384"/>
      <c r="CZ9" s="384"/>
      <c r="DA9" s="385"/>
      <c r="DB9" s="383">
        <v>27.3</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93238</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2839201</v>
      </c>
      <c r="BO10" s="414"/>
      <c r="BP10" s="414"/>
      <c r="BQ10" s="414"/>
      <c r="BR10" s="414"/>
      <c r="BS10" s="414"/>
      <c r="BT10" s="414"/>
      <c r="BU10" s="415"/>
      <c r="BV10" s="413">
        <v>1138422</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v>851398</v>
      </c>
      <c r="BO11" s="414"/>
      <c r="BP11" s="414"/>
      <c r="BQ11" s="414"/>
      <c r="BR11" s="414"/>
      <c r="BS11" s="414"/>
      <c r="BT11" s="414"/>
      <c r="BU11" s="415"/>
      <c r="BV11" s="413">
        <v>4015036</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96748</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v>2800000</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95170</v>
      </c>
      <c r="S13" s="515"/>
      <c r="T13" s="515"/>
      <c r="U13" s="515"/>
      <c r="V13" s="516"/>
      <c r="W13" s="502" t="s">
        <v>120</v>
      </c>
      <c r="X13" s="426"/>
      <c r="Y13" s="426"/>
      <c r="Z13" s="426"/>
      <c r="AA13" s="426"/>
      <c r="AB13" s="427"/>
      <c r="AC13" s="389">
        <v>89</v>
      </c>
      <c r="AD13" s="390"/>
      <c r="AE13" s="390"/>
      <c r="AF13" s="390"/>
      <c r="AG13" s="391"/>
      <c r="AH13" s="389">
        <v>96</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4397860</v>
      </c>
      <c r="BO13" s="414"/>
      <c r="BP13" s="414"/>
      <c r="BQ13" s="414"/>
      <c r="BR13" s="414"/>
      <c r="BS13" s="414"/>
      <c r="BT13" s="414"/>
      <c r="BU13" s="415"/>
      <c r="BV13" s="413">
        <v>2315545</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5.5</v>
      </c>
      <c r="CU13" s="384"/>
      <c r="CV13" s="384"/>
      <c r="CW13" s="384"/>
      <c r="CX13" s="384"/>
      <c r="CY13" s="384"/>
      <c r="CZ13" s="384"/>
      <c r="DA13" s="385"/>
      <c r="DB13" s="383">
        <v>9.9</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97096</v>
      </c>
      <c r="S14" s="515"/>
      <c r="T14" s="515"/>
      <c r="U14" s="515"/>
      <c r="V14" s="516"/>
      <c r="W14" s="517"/>
      <c r="X14" s="429"/>
      <c r="Y14" s="429"/>
      <c r="Z14" s="429"/>
      <c r="AA14" s="429"/>
      <c r="AB14" s="430"/>
      <c r="AC14" s="507">
        <v>0.2</v>
      </c>
      <c r="AD14" s="508"/>
      <c r="AE14" s="508"/>
      <c r="AF14" s="508"/>
      <c r="AG14" s="509"/>
      <c r="AH14" s="507">
        <v>0.2</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121.6</v>
      </c>
      <c r="CU14" s="486"/>
      <c r="CV14" s="486"/>
      <c r="CW14" s="486"/>
      <c r="CX14" s="486"/>
      <c r="CY14" s="486"/>
      <c r="CZ14" s="486"/>
      <c r="DA14" s="487"/>
      <c r="DB14" s="518">
        <v>119.7</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95545</v>
      </c>
      <c r="S15" s="515"/>
      <c r="T15" s="515"/>
      <c r="U15" s="515"/>
      <c r="V15" s="516"/>
      <c r="W15" s="502" t="s">
        <v>127</v>
      </c>
      <c r="X15" s="426"/>
      <c r="Y15" s="426"/>
      <c r="Z15" s="426"/>
      <c r="AA15" s="426"/>
      <c r="AB15" s="427"/>
      <c r="AC15" s="389">
        <v>6213</v>
      </c>
      <c r="AD15" s="390"/>
      <c r="AE15" s="390"/>
      <c r="AF15" s="390"/>
      <c r="AG15" s="391"/>
      <c r="AH15" s="389">
        <v>7451</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16180918</v>
      </c>
      <c r="BO15" s="409"/>
      <c r="BP15" s="409"/>
      <c r="BQ15" s="409"/>
      <c r="BR15" s="409"/>
      <c r="BS15" s="409"/>
      <c r="BT15" s="409"/>
      <c r="BU15" s="410"/>
      <c r="BV15" s="408">
        <v>15626646</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16.2</v>
      </c>
      <c r="AD16" s="508"/>
      <c r="AE16" s="508"/>
      <c r="AF16" s="508"/>
      <c r="AG16" s="509"/>
      <c r="AH16" s="507">
        <v>18</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16960445</v>
      </c>
      <c r="BO16" s="414"/>
      <c r="BP16" s="414"/>
      <c r="BQ16" s="414"/>
      <c r="BR16" s="414"/>
      <c r="BS16" s="414"/>
      <c r="BT16" s="414"/>
      <c r="BU16" s="415"/>
      <c r="BV16" s="413">
        <v>16580855</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32073</v>
      </c>
      <c r="AD17" s="390"/>
      <c r="AE17" s="390"/>
      <c r="AF17" s="390"/>
      <c r="AG17" s="391"/>
      <c r="AH17" s="389">
        <v>32792</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21870190</v>
      </c>
      <c r="BO17" s="414"/>
      <c r="BP17" s="414"/>
      <c r="BQ17" s="414"/>
      <c r="BR17" s="414"/>
      <c r="BS17" s="414"/>
      <c r="BT17" s="414"/>
      <c r="BU17" s="415"/>
      <c r="BV17" s="413">
        <v>21437932</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136</v>
      </c>
      <c r="C18" s="476"/>
      <c r="D18" s="476"/>
      <c r="E18" s="477"/>
      <c r="F18" s="477"/>
      <c r="G18" s="477"/>
      <c r="H18" s="477"/>
      <c r="I18" s="477"/>
      <c r="J18" s="477"/>
      <c r="K18" s="477"/>
      <c r="L18" s="478">
        <v>18.47</v>
      </c>
      <c r="M18" s="478"/>
      <c r="N18" s="478"/>
      <c r="O18" s="478"/>
      <c r="P18" s="478"/>
      <c r="Q18" s="478"/>
      <c r="R18" s="479"/>
      <c r="S18" s="479"/>
      <c r="T18" s="479"/>
      <c r="U18" s="479"/>
      <c r="V18" s="480"/>
      <c r="W18" s="494"/>
      <c r="X18" s="495"/>
      <c r="Y18" s="495"/>
      <c r="Z18" s="495"/>
      <c r="AA18" s="495"/>
      <c r="AB18" s="503"/>
      <c r="AC18" s="377">
        <v>83.6</v>
      </c>
      <c r="AD18" s="378"/>
      <c r="AE18" s="378"/>
      <c r="AF18" s="378"/>
      <c r="AG18" s="481"/>
      <c r="AH18" s="377">
        <v>79.400000000000006</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23224483</v>
      </c>
      <c r="BO18" s="414"/>
      <c r="BP18" s="414"/>
      <c r="BQ18" s="414"/>
      <c r="BR18" s="414"/>
      <c r="BS18" s="414"/>
      <c r="BT18" s="414"/>
      <c r="BU18" s="415"/>
      <c r="BV18" s="413">
        <v>22519192</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138</v>
      </c>
      <c r="C19" s="476"/>
      <c r="D19" s="476"/>
      <c r="E19" s="477"/>
      <c r="F19" s="477"/>
      <c r="G19" s="477"/>
      <c r="H19" s="477"/>
      <c r="I19" s="477"/>
      <c r="J19" s="477"/>
      <c r="K19" s="477"/>
      <c r="L19" s="483">
        <v>5162</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33485413</v>
      </c>
      <c r="BO19" s="414"/>
      <c r="BP19" s="414"/>
      <c r="BQ19" s="414"/>
      <c r="BR19" s="414"/>
      <c r="BS19" s="414"/>
      <c r="BT19" s="414"/>
      <c r="BU19" s="415"/>
      <c r="BV19" s="413">
        <v>34228503</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140</v>
      </c>
      <c r="C20" s="476"/>
      <c r="D20" s="476"/>
      <c r="E20" s="477"/>
      <c r="F20" s="477"/>
      <c r="G20" s="477"/>
      <c r="H20" s="477"/>
      <c r="I20" s="477"/>
      <c r="J20" s="477"/>
      <c r="K20" s="477"/>
      <c r="L20" s="483">
        <v>41881</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58203582</v>
      </c>
      <c r="BO23" s="414"/>
      <c r="BP23" s="414"/>
      <c r="BQ23" s="414"/>
      <c r="BR23" s="414"/>
      <c r="BS23" s="414"/>
      <c r="BT23" s="414"/>
      <c r="BU23" s="415"/>
      <c r="BV23" s="413">
        <v>54286591</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149</v>
      </c>
      <c r="F24" s="387"/>
      <c r="G24" s="387"/>
      <c r="H24" s="387"/>
      <c r="I24" s="387"/>
      <c r="J24" s="387"/>
      <c r="K24" s="388"/>
      <c r="L24" s="389">
        <v>1</v>
      </c>
      <c r="M24" s="390"/>
      <c r="N24" s="390"/>
      <c r="O24" s="390"/>
      <c r="P24" s="391"/>
      <c r="Q24" s="389">
        <v>10610</v>
      </c>
      <c r="R24" s="390"/>
      <c r="S24" s="390"/>
      <c r="T24" s="390"/>
      <c r="U24" s="390"/>
      <c r="V24" s="391"/>
      <c r="W24" s="455"/>
      <c r="X24" s="446"/>
      <c r="Y24" s="447"/>
      <c r="Z24" s="386" t="s">
        <v>150</v>
      </c>
      <c r="AA24" s="387"/>
      <c r="AB24" s="387"/>
      <c r="AC24" s="387"/>
      <c r="AD24" s="387"/>
      <c r="AE24" s="387"/>
      <c r="AF24" s="387"/>
      <c r="AG24" s="388"/>
      <c r="AH24" s="389">
        <v>657</v>
      </c>
      <c r="AI24" s="390"/>
      <c r="AJ24" s="390"/>
      <c r="AK24" s="390"/>
      <c r="AL24" s="391"/>
      <c r="AM24" s="389">
        <v>1990053</v>
      </c>
      <c r="AN24" s="390"/>
      <c r="AO24" s="390"/>
      <c r="AP24" s="390"/>
      <c r="AQ24" s="390"/>
      <c r="AR24" s="391"/>
      <c r="AS24" s="389">
        <v>3029</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37859242</v>
      </c>
      <c r="BO24" s="414"/>
      <c r="BP24" s="414"/>
      <c r="BQ24" s="414"/>
      <c r="BR24" s="414"/>
      <c r="BS24" s="414"/>
      <c r="BT24" s="414"/>
      <c r="BU24" s="415"/>
      <c r="BV24" s="413">
        <v>40230680</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152</v>
      </c>
      <c r="F25" s="387"/>
      <c r="G25" s="387"/>
      <c r="H25" s="387"/>
      <c r="I25" s="387"/>
      <c r="J25" s="387"/>
      <c r="K25" s="388"/>
      <c r="L25" s="389">
        <v>1</v>
      </c>
      <c r="M25" s="390"/>
      <c r="N25" s="390"/>
      <c r="O25" s="390"/>
      <c r="P25" s="391"/>
      <c r="Q25" s="389">
        <v>8850</v>
      </c>
      <c r="R25" s="390"/>
      <c r="S25" s="390"/>
      <c r="T25" s="390"/>
      <c r="U25" s="390"/>
      <c r="V25" s="391"/>
      <c r="W25" s="455"/>
      <c r="X25" s="446"/>
      <c r="Y25" s="447"/>
      <c r="Z25" s="386" t="s">
        <v>153</v>
      </c>
      <c r="AA25" s="387"/>
      <c r="AB25" s="387"/>
      <c r="AC25" s="387"/>
      <c r="AD25" s="387"/>
      <c r="AE25" s="387"/>
      <c r="AF25" s="387"/>
      <c r="AG25" s="388"/>
      <c r="AH25" s="389">
        <v>95</v>
      </c>
      <c r="AI25" s="390"/>
      <c r="AJ25" s="390"/>
      <c r="AK25" s="390"/>
      <c r="AL25" s="391"/>
      <c r="AM25" s="389">
        <v>286995</v>
      </c>
      <c r="AN25" s="390"/>
      <c r="AO25" s="390"/>
      <c r="AP25" s="390"/>
      <c r="AQ25" s="390"/>
      <c r="AR25" s="391"/>
      <c r="AS25" s="389">
        <v>3021</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15827026</v>
      </c>
      <c r="BO25" s="409"/>
      <c r="BP25" s="409"/>
      <c r="BQ25" s="409"/>
      <c r="BR25" s="409"/>
      <c r="BS25" s="409"/>
      <c r="BT25" s="409"/>
      <c r="BU25" s="410"/>
      <c r="BV25" s="408">
        <v>20821230</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7320</v>
      </c>
      <c r="R26" s="390"/>
      <c r="S26" s="390"/>
      <c r="T26" s="390"/>
      <c r="U26" s="390"/>
      <c r="V26" s="391"/>
      <c r="W26" s="455"/>
      <c r="X26" s="446"/>
      <c r="Y26" s="447"/>
      <c r="Z26" s="386" t="s">
        <v>156</v>
      </c>
      <c r="AA26" s="468"/>
      <c r="AB26" s="468"/>
      <c r="AC26" s="468"/>
      <c r="AD26" s="468"/>
      <c r="AE26" s="468"/>
      <c r="AF26" s="468"/>
      <c r="AG26" s="469"/>
      <c r="AH26" s="389">
        <v>99</v>
      </c>
      <c r="AI26" s="390"/>
      <c r="AJ26" s="390"/>
      <c r="AK26" s="390"/>
      <c r="AL26" s="391"/>
      <c r="AM26" s="389">
        <v>328185</v>
      </c>
      <c r="AN26" s="390"/>
      <c r="AO26" s="390"/>
      <c r="AP26" s="390"/>
      <c r="AQ26" s="390"/>
      <c r="AR26" s="391"/>
      <c r="AS26" s="389">
        <v>3315</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158</v>
      </c>
      <c r="F27" s="387"/>
      <c r="G27" s="387"/>
      <c r="H27" s="387"/>
      <c r="I27" s="387"/>
      <c r="J27" s="387"/>
      <c r="K27" s="388"/>
      <c r="L27" s="389">
        <v>1</v>
      </c>
      <c r="M27" s="390"/>
      <c r="N27" s="390"/>
      <c r="O27" s="390"/>
      <c r="P27" s="391"/>
      <c r="Q27" s="389">
        <v>7370</v>
      </c>
      <c r="R27" s="390"/>
      <c r="S27" s="390"/>
      <c r="T27" s="390"/>
      <c r="U27" s="390"/>
      <c r="V27" s="391"/>
      <c r="W27" s="455"/>
      <c r="X27" s="446"/>
      <c r="Y27" s="447"/>
      <c r="Z27" s="386" t="s">
        <v>159</v>
      </c>
      <c r="AA27" s="387"/>
      <c r="AB27" s="387"/>
      <c r="AC27" s="387"/>
      <c r="AD27" s="387"/>
      <c r="AE27" s="387"/>
      <c r="AF27" s="387"/>
      <c r="AG27" s="388"/>
      <c r="AH27" s="389">
        <v>55</v>
      </c>
      <c r="AI27" s="390"/>
      <c r="AJ27" s="390"/>
      <c r="AK27" s="390"/>
      <c r="AL27" s="391"/>
      <c r="AM27" s="389">
        <v>208197</v>
      </c>
      <c r="AN27" s="390"/>
      <c r="AO27" s="390"/>
      <c r="AP27" s="390"/>
      <c r="AQ27" s="390"/>
      <c r="AR27" s="391"/>
      <c r="AS27" s="389">
        <v>3785</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330000</v>
      </c>
      <c r="BO27" s="417"/>
      <c r="BP27" s="417"/>
      <c r="BQ27" s="417"/>
      <c r="BR27" s="417"/>
      <c r="BS27" s="417"/>
      <c r="BT27" s="417"/>
      <c r="BU27" s="418"/>
      <c r="BV27" s="416">
        <v>330000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161</v>
      </c>
      <c r="F28" s="387"/>
      <c r="G28" s="387"/>
      <c r="H28" s="387"/>
      <c r="I28" s="387"/>
      <c r="J28" s="387"/>
      <c r="K28" s="388"/>
      <c r="L28" s="389">
        <v>1</v>
      </c>
      <c r="M28" s="390"/>
      <c r="N28" s="390"/>
      <c r="O28" s="390"/>
      <c r="P28" s="391"/>
      <c r="Q28" s="389">
        <v>6530</v>
      </c>
      <c r="R28" s="390"/>
      <c r="S28" s="390"/>
      <c r="T28" s="390"/>
      <c r="U28" s="390"/>
      <c r="V28" s="391"/>
      <c r="W28" s="455"/>
      <c r="X28" s="446"/>
      <c r="Y28" s="447"/>
      <c r="Z28" s="386" t="s">
        <v>162</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8225489</v>
      </c>
      <c r="BO28" s="409"/>
      <c r="BP28" s="409"/>
      <c r="BQ28" s="409"/>
      <c r="BR28" s="409"/>
      <c r="BS28" s="409"/>
      <c r="BT28" s="409"/>
      <c r="BU28" s="410"/>
      <c r="BV28" s="408">
        <v>5386288</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165</v>
      </c>
      <c r="F29" s="387"/>
      <c r="G29" s="387"/>
      <c r="H29" s="387"/>
      <c r="I29" s="387"/>
      <c r="J29" s="387"/>
      <c r="K29" s="388"/>
      <c r="L29" s="389">
        <v>19</v>
      </c>
      <c r="M29" s="390"/>
      <c r="N29" s="390"/>
      <c r="O29" s="390"/>
      <c r="P29" s="391"/>
      <c r="Q29" s="389">
        <v>5910</v>
      </c>
      <c r="R29" s="390"/>
      <c r="S29" s="390"/>
      <c r="T29" s="390"/>
      <c r="U29" s="390"/>
      <c r="V29" s="391"/>
      <c r="W29" s="456"/>
      <c r="X29" s="457"/>
      <c r="Y29" s="458"/>
      <c r="Z29" s="386" t="s">
        <v>166</v>
      </c>
      <c r="AA29" s="387"/>
      <c r="AB29" s="387"/>
      <c r="AC29" s="387"/>
      <c r="AD29" s="387"/>
      <c r="AE29" s="387"/>
      <c r="AF29" s="387"/>
      <c r="AG29" s="388"/>
      <c r="AH29" s="389">
        <v>712</v>
      </c>
      <c r="AI29" s="390"/>
      <c r="AJ29" s="390"/>
      <c r="AK29" s="390"/>
      <c r="AL29" s="391"/>
      <c r="AM29" s="389">
        <v>2198250</v>
      </c>
      <c r="AN29" s="390"/>
      <c r="AO29" s="390"/>
      <c r="AP29" s="390"/>
      <c r="AQ29" s="390"/>
      <c r="AR29" s="391"/>
      <c r="AS29" s="389">
        <v>3087</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997855</v>
      </c>
      <c r="BO29" s="414"/>
      <c r="BP29" s="414"/>
      <c r="BQ29" s="414"/>
      <c r="BR29" s="414"/>
      <c r="BS29" s="414"/>
      <c r="BT29" s="414"/>
      <c r="BU29" s="415"/>
      <c r="BV29" s="413">
        <v>993136</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102.6</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4579918</v>
      </c>
      <c r="BO30" s="417"/>
      <c r="BP30" s="417"/>
      <c r="BQ30" s="417"/>
      <c r="BR30" s="417"/>
      <c r="BS30" s="417"/>
      <c r="BT30" s="417"/>
      <c r="BU30" s="418"/>
      <c r="BV30" s="416">
        <v>4706851</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f>IF(BG34="","",MAX(C34:D43,U34:V43,AM34:AN43)+1)</f>
        <v>9</v>
      </c>
      <c r="BF34" s="373"/>
      <c r="BG34" s="372" t="str">
        <f>IF('各会計、関係団体の財政状況及び健全化判断比率'!B34="","",'各会計、関係団体の財政状況及び健全化判断比率'!B34)</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12</v>
      </c>
      <c r="BX34" s="373"/>
      <c r="BY34" s="372" t="str">
        <f>IF('各会計、関係団体の財政状況及び健全化判断比率'!B68="","",'各会計、関係団体の財政状況及び健全化判断比率'!B68)</f>
        <v>阪神水道企業団</v>
      </c>
      <c r="BZ34" s="372"/>
      <c r="CA34" s="372"/>
      <c r="CB34" s="372"/>
      <c r="CC34" s="372"/>
      <c r="CD34" s="372"/>
      <c r="CE34" s="372"/>
      <c r="CF34" s="372"/>
      <c r="CG34" s="372"/>
      <c r="CH34" s="372"/>
      <c r="CI34" s="372"/>
      <c r="CJ34" s="372"/>
      <c r="CK34" s="372"/>
      <c r="CL34" s="372"/>
      <c r="CM34" s="372"/>
      <c r="CN34" s="165"/>
      <c r="CO34" s="373">
        <f>IF(CQ34="","",MAX(C34:D43,U34:V43,AM34:AN43,BE34:BF43,BW34:BX43)+1)</f>
        <v>16</v>
      </c>
      <c r="CP34" s="373"/>
      <c r="CQ34" s="372" t="str">
        <f>IF('各会計、関係団体の財政状況及び健全化判断比率'!BS7="","",'各会計、関係団体の財政状況及び健全化判断比率'!BS7)</f>
        <v>阪神福祉事業団</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公共用地取得費特別会計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f t="shared" ref="AM35:AM43" si="0">IF(AO35="","",AM34+1)</f>
        <v>8</v>
      </c>
      <c r="AN35" s="373"/>
      <c r="AO35" s="372" t="str">
        <f>IF('各会計、関係団体の財政状況及び健全化判断比率'!B33="","",'各会計、関係団体の財政状況及び健全化判断比率'!B33)</f>
        <v>病院事業会計</v>
      </c>
      <c r="AP35" s="372"/>
      <c r="AQ35" s="372"/>
      <c r="AR35" s="372"/>
      <c r="AS35" s="372"/>
      <c r="AT35" s="372"/>
      <c r="AU35" s="372"/>
      <c r="AV35" s="372"/>
      <c r="AW35" s="372"/>
      <c r="AX35" s="372"/>
      <c r="AY35" s="372"/>
      <c r="AZ35" s="372"/>
      <c r="BA35" s="372"/>
      <c r="BB35" s="372"/>
      <c r="BC35" s="372"/>
      <c r="BD35" s="165"/>
      <c r="BE35" s="373">
        <f t="shared" ref="BE35:BE43" si="1">IF(BG35="","",BE34+1)</f>
        <v>10</v>
      </c>
      <c r="BF35" s="373"/>
      <c r="BG35" s="372" t="str">
        <f>IF('各会計、関係団体の財政状況及び健全化判断比率'!B35="","",'各会計、関係団体の財政状況及び健全化判断比率'!B35)</f>
        <v>宅地造成事業特別会計</v>
      </c>
      <c r="BH35" s="372"/>
      <c r="BI35" s="372"/>
      <c r="BJ35" s="372"/>
      <c r="BK35" s="372"/>
      <c r="BL35" s="372"/>
      <c r="BM35" s="372"/>
      <c r="BN35" s="372"/>
      <c r="BO35" s="372"/>
      <c r="BP35" s="372"/>
      <c r="BQ35" s="372"/>
      <c r="BR35" s="372"/>
      <c r="BS35" s="372"/>
      <c r="BT35" s="372"/>
      <c r="BU35" s="372"/>
      <c r="BV35" s="165"/>
      <c r="BW35" s="373">
        <f t="shared" ref="BW35:BW43" si="2">IF(BY35="","",BW34+1)</f>
        <v>13</v>
      </c>
      <c r="BX35" s="373"/>
      <c r="BY35" s="372" t="str">
        <f>IF('各会計、関係団体の財政状況及び健全化判断比率'!B69="","",'各会計、関係団体の財政状況及び健全化判断比率'!B69)</f>
        <v>丹波少年自然の家事務組合</v>
      </c>
      <c r="BZ35" s="372"/>
      <c r="CA35" s="372"/>
      <c r="CB35" s="372"/>
      <c r="CC35" s="372"/>
      <c r="CD35" s="372"/>
      <c r="CE35" s="372"/>
      <c r="CF35" s="372"/>
      <c r="CG35" s="372"/>
      <c r="CH35" s="372"/>
      <c r="CI35" s="372"/>
      <c r="CJ35" s="372"/>
      <c r="CK35" s="372"/>
      <c r="CL35" s="372"/>
      <c r="CM35" s="372"/>
      <c r="CN35" s="165"/>
      <c r="CO35" s="373">
        <f t="shared" ref="CO35:CO43" si="3">IF(CQ35="","",CO34+1)</f>
        <v>17</v>
      </c>
      <c r="CP35" s="373"/>
      <c r="CQ35" s="372" t="str">
        <f>IF('各会計、関係団体の財政状況及び健全化判断比率'!BS8="","",'各会計、関係団体の財政状況及び健全化判断比率'!BS8)</f>
        <v>兵庫県信用保証協会</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駐車場事業特別会計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11</v>
      </c>
      <c r="BF36" s="373"/>
      <c r="BG36" s="372" t="str">
        <f>IF('各会計、関係団体の財政状況及び健全化判断比率'!B36="","",'各会計、関係団体の財政状況及び健全化判断比率'!B36)</f>
        <v>都市再開発事業特別会計</v>
      </c>
      <c r="BH36" s="372"/>
      <c r="BI36" s="372"/>
      <c r="BJ36" s="372"/>
      <c r="BK36" s="372"/>
      <c r="BL36" s="372"/>
      <c r="BM36" s="372"/>
      <c r="BN36" s="372"/>
      <c r="BO36" s="372"/>
      <c r="BP36" s="372"/>
      <c r="BQ36" s="372"/>
      <c r="BR36" s="372"/>
      <c r="BS36" s="372"/>
      <c r="BT36" s="372"/>
      <c r="BU36" s="372"/>
      <c r="BV36" s="165"/>
      <c r="BW36" s="373">
        <f t="shared" si="2"/>
        <v>14</v>
      </c>
      <c r="BX36" s="373"/>
      <c r="BY36" s="372" t="str">
        <f>IF('各会計、関係団体の財政状況及び健全化判断比率'!B70="","",'各会計、関係団体の財政状況及び健全化判断比率'!B70)</f>
        <v>兵庫県後期高齢者医療広域連合（一般会計）</v>
      </c>
      <c r="BZ36" s="372"/>
      <c r="CA36" s="372"/>
      <c r="CB36" s="372"/>
      <c r="CC36" s="372"/>
      <c r="CD36" s="372"/>
      <c r="CE36" s="372"/>
      <c r="CF36" s="372"/>
      <c r="CG36" s="372"/>
      <c r="CH36" s="372"/>
      <c r="CI36" s="372"/>
      <c r="CJ36" s="372"/>
      <c r="CK36" s="372"/>
      <c r="CL36" s="372"/>
      <c r="CM36" s="372"/>
      <c r="CN36" s="165"/>
      <c r="CO36" s="373">
        <f t="shared" si="3"/>
        <v>18</v>
      </c>
      <c r="CP36" s="373"/>
      <c r="CQ36" s="372" t="str">
        <f>IF('各会計、関係団体の財政状況及び健全化判断比率'!BS9="","",'各会計、関係団体の財政状況及び健全化判断比率'!BS9)</f>
        <v>財）芦屋市ハートフル福祉公社</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6</v>
      </c>
      <c r="V37" s="373"/>
      <c r="W37" s="372" t="str">
        <f>IF('各会計、関係団体の財政状況及び健全化判断比率'!B31="","",'各会計、関係団体の財政状況及び健全化判断比率'!B31)</f>
        <v>後期高齢者医療事業特別会計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15</v>
      </c>
      <c r="BX37" s="373"/>
      <c r="BY37" s="372" t="str">
        <f>IF('各会計、関係団体の財政状況及び健全化判断比率'!B71="","",'各会計、関係団体の財政状況及び健全化判断比率'!B71)</f>
        <v>兵庫県後期高齢者医療広域連合（特別会計）</v>
      </c>
      <c r="BZ37" s="372"/>
      <c r="CA37" s="372"/>
      <c r="CB37" s="372"/>
      <c r="CC37" s="372"/>
      <c r="CD37" s="372"/>
      <c r="CE37" s="372"/>
      <c r="CF37" s="372"/>
      <c r="CG37" s="372"/>
      <c r="CH37" s="372"/>
      <c r="CI37" s="372"/>
      <c r="CJ37" s="372"/>
      <c r="CK37" s="372"/>
      <c r="CL37" s="372"/>
      <c r="CM37" s="372"/>
      <c r="CN37" s="165"/>
      <c r="CO37" s="373">
        <f t="shared" si="3"/>
        <v>19</v>
      </c>
      <c r="CP37" s="373"/>
      <c r="CQ37" s="372" t="str">
        <f>IF('各会計、関係団体の財政状況及び健全化判断比率'!BS10="","",'各会計、関係団体の財政状況及び健全化判断比率'!BS10)</f>
        <v>芦屋都市管理（株）</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t="str">
        <f t="shared" si="2"/>
        <v/>
      </c>
      <c r="BX38" s="373"/>
      <c r="BY38" s="372" t="str">
        <f>IF('各会計、関係団体の財政状況及び健全化判断比率'!B72="","",'各会計、関係団体の財政状況及び健全化判断比率'!B72)</f>
        <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1" t="s">
        <v>522</v>
      </c>
      <c r="D34" s="1181"/>
      <c r="E34" s="1182"/>
      <c r="F34" s="32">
        <v>6.46</v>
      </c>
      <c r="G34" s="33">
        <v>1.0900000000000001</v>
      </c>
      <c r="H34" s="33">
        <v>2.2000000000000002</v>
      </c>
      <c r="I34" s="33">
        <v>1.98</v>
      </c>
      <c r="J34" s="34">
        <v>4.9400000000000004</v>
      </c>
      <c r="K34" s="22"/>
      <c r="L34" s="22"/>
      <c r="M34" s="22"/>
      <c r="N34" s="22"/>
      <c r="O34" s="22"/>
      <c r="P34" s="22"/>
    </row>
    <row r="35" spans="1:16" ht="39" customHeight="1" x14ac:dyDescent="0.15">
      <c r="A35" s="22"/>
      <c r="B35" s="35"/>
      <c r="C35" s="1175" t="s">
        <v>523</v>
      </c>
      <c r="D35" s="1176"/>
      <c r="E35" s="1177"/>
      <c r="F35" s="36">
        <v>3.46</v>
      </c>
      <c r="G35" s="37">
        <v>2.44</v>
      </c>
      <c r="H35" s="37">
        <v>3</v>
      </c>
      <c r="I35" s="37">
        <v>6.84</v>
      </c>
      <c r="J35" s="38">
        <v>4.3600000000000003</v>
      </c>
      <c r="K35" s="22"/>
      <c r="L35" s="22"/>
      <c r="M35" s="22"/>
      <c r="N35" s="22"/>
      <c r="O35" s="22"/>
      <c r="P35" s="22"/>
    </row>
    <row r="36" spans="1:16" ht="39" customHeight="1" x14ac:dyDescent="0.15">
      <c r="A36" s="22"/>
      <c r="B36" s="35"/>
      <c r="C36" s="1175" t="s">
        <v>524</v>
      </c>
      <c r="D36" s="1176"/>
      <c r="E36" s="1177"/>
      <c r="F36" s="36">
        <v>4.5</v>
      </c>
      <c r="G36" s="37">
        <v>4.37</v>
      </c>
      <c r="H36" s="37">
        <v>4.2300000000000004</v>
      </c>
      <c r="I36" s="37">
        <v>3.55</v>
      </c>
      <c r="J36" s="38">
        <v>2.35</v>
      </c>
      <c r="K36" s="22"/>
      <c r="L36" s="22"/>
      <c r="M36" s="22"/>
      <c r="N36" s="22"/>
      <c r="O36" s="22"/>
      <c r="P36" s="22"/>
    </row>
    <row r="37" spans="1:16" ht="39" customHeight="1" x14ac:dyDescent="0.15">
      <c r="A37" s="22"/>
      <c r="B37" s="35"/>
      <c r="C37" s="1175" t="s">
        <v>525</v>
      </c>
      <c r="D37" s="1176"/>
      <c r="E37" s="1177"/>
      <c r="F37" s="36">
        <v>0.85</v>
      </c>
      <c r="G37" s="37">
        <v>1.45</v>
      </c>
      <c r="H37" s="37">
        <v>1.22</v>
      </c>
      <c r="I37" s="37">
        <v>0.41</v>
      </c>
      <c r="J37" s="38">
        <v>1.01</v>
      </c>
      <c r="K37" s="22"/>
      <c r="L37" s="22"/>
      <c r="M37" s="22"/>
      <c r="N37" s="22"/>
      <c r="O37" s="22"/>
      <c r="P37" s="22"/>
    </row>
    <row r="38" spans="1:16" ht="39" customHeight="1" x14ac:dyDescent="0.15">
      <c r="A38" s="22"/>
      <c r="B38" s="35"/>
      <c r="C38" s="1175" t="s">
        <v>526</v>
      </c>
      <c r="D38" s="1176"/>
      <c r="E38" s="1177"/>
      <c r="F38" s="36">
        <v>0.01</v>
      </c>
      <c r="G38" s="37">
        <v>0.5</v>
      </c>
      <c r="H38" s="37">
        <v>0.52</v>
      </c>
      <c r="I38" s="37">
        <v>0.56000000000000005</v>
      </c>
      <c r="J38" s="38">
        <v>0.71</v>
      </c>
      <c r="K38" s="22"/>
      <c r="L38" s="22"/>
      <c r="M38" s="22"/>
      <c r="N38" s="22"/>
      <c r="O38" s="22"/>
      <c r="P38" s="22"/>
    </row>
    <row r="39" spans="1:16" ht="39" customHeight="1" x14ac:dyDescent="0.15">
      <c r="A39" s="22"/>
      <c r="B39" s="35"/>
      <c r="C39" s="1175" t="s">
        <v>527</v>
      </c>
      <c r="D39" s="1176"/>
      <c r="E39" s="1177"/>
      <c r="F39" s="36">
        <v>0.13</v>
      </c>
      <c r="G39" s="37">
        <v>0.19</v>
      </c>
      <c r="H39" s="37">
        <v>0.12</v>
      </c>
      <c r="I39" s="37">
        <v>0.48</v>
      </c>
      <c r="J39" s="38">
        <v>0.45</v>
      </c>
      <c r="K39" s="22"/>
      <c r="L39" s="22"/>
      <c r="M39" s="22"/>
      <c r="N39" s="22"/>
      <c r="O39" s="22"/>
      <c r="P39" s="22"/>
    </row>
    <row r="40" spans="1:16" ht="39" customHeight="1" x14ac:dyDescent="0.15">
      <c r="A40" s="22"/>
      <c r="B40" s="35"/>
      <c r="C40" s="1175" t="s">
        <v>528</v>
      </c>
      <c r="D40" s="1176"/>
      <c r="E40" s="1177"/>
      <c r="F40" s="36">
        <v>0.2</v>
      </c>
      <c r="G40" s="37">
        <v>0.28000000000000003</v>
      </c>
      <c r="H40" s="37">
        <v>0.27</v>
      </c>
      <c r="I40" s="37">
        <v>0.32</v>
      </c>
      <c r="J40" s="38">
        <v>0.34</v>
      </c>
      <c r="K40" s="22"/>
      <c r="L40" s="22"/>
      <c r="M40" s="22"/>
      <c r="N40" s="22"/>
      <c r="O40" s="22"/>
      <c r="P40" s="22"/>
    </row>
    <row r="41" spans="1:16" ht="39" customHeight="1" x14ac:dyDescent="0.15">
      <c r="A41" s="22"/>
      <c r="B41" s="35"/>
      <c r="C41" s="1175" t="s">
        <v>529</v>
      </c>
      <c r="D41" s="1176"/>
      <c r="E41" s="1177"/>
      <c r="F41" s="36">
        <v>0.39</v>
      </c>
      <c r="G41" s="37">
        <v>0.23</v>
      </c>
      <c r="H41" s="37">
        <v>0.7</v>
      </c>
      <c r="I41" s="37">
        <v>0.78</v>
      </c>
      <c r="J41" s="38">
        <v>0.28000000000000003</v>
      </c>
      <c r="K41" s="22"/>
      <c r="L41" s="22"/>
      <c r="M41" s="22"/>
      <c r="N41" s="22"/>
      <c r="O41" s="22"/>
      <c r="P41" s="22"/>
    </row>
    <row r="42" spans="1:16" ht="39" customHeight="1" x14ac:dyDescent="0.15">
      <c r="A42" s="22"/>
      <c r="B42" s="39"/>
      <c r="C42" s="1175" t="s">
        <v>530</v>
      </c>
      <c r="D42" s="1176"/>
      <c r="E42" s="1177"/>
      <c r="F42" s="36" t="s">
        <v>477</v>
      </c>
      <c r="G42" s="37" t="s">
        <v>477</v>
      </c>
      <c r="H42" s="37" t="s">
        <v>477</v>
      </c>
      <c r="I42" s="37" t="s">
        <v>477</v>
      </c>
      <c r="J42" s="38" t="s">
        <v>477</v>
      </c>
      <c r="K42" s="22"/>
      <c r="L42" s="22"/>
      <c r="M42" s="22"/>
      <c r="N42" s="22"/>
      <c r="O42" s="22"/>
      <c r="P42" s="22"/>
    </row>
    <row r="43" spans="1:16" ht="39" customHeight="1" thickBot="1" x14ac:dyDescent="0.2">
      <c r="A43" s="22"/>
      <c r="B43" s="40"/>
      <c r="C43" s="1178" t="s">
        <v>531</v>
      </c>
      <c r="D43" s="1179"/>
      <c r="E43" s="1180"/>
      <c r="F43" s="41">
        <v>0.13</v>
      </c>
      <c r="G43" s="42">
        <v>0.24</v>
      </c>
      <c r="H43" s="42">
        <v>7.0000000000000007E-2</v>
      </c>
      <c r="I43" s="42">
        <v>7.0000000000000007E-2</v>
      </c>
      <c r="J43" s="43">
        <v>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7621</v>
      </c>
      <c r="L45" s="60">
        <v>7857</v>
      </c>
      <c r="M45" s="60">
        <v>7576</v>
      </c>
      <c r="N45" s="60">
        <v>5650</v>
      </c>
      <c r="O45" s="61">
        <v>5346</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477</v>
      </c>
      <c r="L46" s="64" t="s">
        <v>477</v>
      </c>
      <c r="M46" s="64" t="s">
        <v>477</v>
      </c>
      <c r="N46" s="64" t="s">
        <v>477</v>
      </c>
      <c r="O46" s="65" t="s">
        <v>477</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477</v>
      </c>
      <c r="L47" s="64" t="s">
        <v>477</v>
      </c>
      <c r="M47" s="64" t="s">
        <v>477</v>
      </c>
      <c r="N47" s="64" t="s">
        <v>477</v>
      </c>
      <c r="O47" s="65" t="s">
        <v>477</v>
      </c>
      <c r="P47" s="48"/>
      <c r="Q47" s="48"/>
      <c r="R47" s="48"/>
      <c r="S47" s="48"/>
      <c r="T47" s="48"/>
      <c r="U47" s="48"/>
    </row>
    <row r="48" spans="1:21" ht="30.75" customHeight="1" x14ac:dyDescent="0.15">
      <c r="A48" s="48"/>
      <c r="B48" s="1193"/>
      <c r="C48" s="1194"/>
      <c r="D48" s="62"/>
      <c r="E48" s="1185" t="s">
        <v>14</v>
      </c>
      <c r="F48" s="1185"/>
      <c r="G48" s="1185"/>
      <c r="H48" s="1185"/>
      <c r="I48" s="1185"/>
      <c r="J48" s="1186"/>
      <c r="K48" s="63">
        <v>951</v>
      </c>
      <c r="L48" s="64">
        <v>1272</v>
      </c>
      <c r="M48" s="64">
        <v>1001</v>
      </c>
      <c r="N48" s="64">
        <v>1014</v>
      </c>
      <c r="O48" s="65">
        <v>943</v>
      </c>
      <c r="P48" s="48"/>
      <c r="Q48" s="48"/>
      <c r="R48" s="48"/>
      <c r="S48" s="48"/>
      <c r="T48" s="48"/>
      <c r="U48" s="48"/>
    </row>
    <row r="49" spans="1:21" ht="30.75" customHeight="1" x14ac:dyDescent="0.15">
      <c r="A49" s="48"/>
      <c r="B49" s="1193"/>
      <c r="C49" s="1194"/>
      <c r="D49" s="62"/>
      <c r="E49" s="1185" t="s">
        <v>15</v>
      </c>
      <c r="F49" s="1185"/>
      <c r="G49" s="1185"/>
      <c r="H49" s="1185"/>
      <c r="I49" s="1185"/>
      <c r="J49" s="1186"/>
      <c r="K49" s="63">
        <v>126</v>
      </c>
      <c r="L49" s="64">
        <v>119</v>
      </c>
      <c r="M49" s="64">
        <v>113</v>
      </c>
      <c r="N49" s="64">
        <v>111</v>
      </c>
      <c r="O49" s="65">
        <v>122</v>
      </c>
      <c r="P49" s="48"/>
      <c r="Q49" s="48"/>
      <c r="R49" s="48"/>
      <c r="S49" s="48"/>
      <c r="T49" s="48"/>
      <c r="U49" s="48"/>
    </row>
    <row r="50" spans="1:21" ht="30.75" customHeight="1" x14ac:dyDescent="0.15">
      <c r="A50" s="48"/>
      <c r="B50" s="1193"/>
      <c r="C50" s="1194"/>
      <c r="D50" s="62"/>
      <c r="E50" s="1185" t="s">
        <v>16</v>
      </c>
      <c r="F50" s="1185"/>
      <c r="G50" s="1185"/>
      <c r="H50" s="1185"/>
      <c r="I50" s="1185"/>
      <c r="J50" s="1186"/>
      <c r="K50" s="63">
        <v>356</v>
      </c>
      <c r="L50" s="64">
        <v>107</v>
      </c>
      <c r="M50" s="64">
        <v>1</v>
      </c>
      <c r="N50" s="64">
        <v>99</v>
      </c>
      <c r="O50" s="65">
        <v>99</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477</v>
      </c>
      <c r="L51" s="64" t="s">
        <v>477</v>
      </c>
      <c r="M51" s="64" t="s">
        <v>477</v>
      </c>
      <c r="N51" s="64" t="s">
        <v>477</v>
      </c>
      <c r="O51" s="65" t="s">
        <v>477</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6875</v>
      </c>
      <c r="L52" s="64">
        <v>6487</v>
      </c>
      <c r="M52" s="64">
        <v>6449</v>
      </c>
      <c r="N52" s="64">
        <v>6416</v>
      </c>
      <c r="O52" s="65">
        <v>6080</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2179</v>
      </c>
      <c r="L53" s="69">
        <v>2868</v>
      </c>
      <c r="M53" s="69">
        <v>2242</v>
      </c>
      <c r="N53" s="69">
        <v>458</v>
      </c>
      <c r="O53" s="70">
        <v>430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516</v>
      </c>
      <c r="J40" s="79" t="s">
        <v>517</v>
      </c>
      <c r="K40" s="79" t="s">
        <v>518</v>
      </c>
      <c r="L40" s="79" t="s">
        <v>519</v>
      </c>
      <c r="M40" s="80" t="s">
        <v>520</v>
      </c>
    </row>
    <row r="41" spans="2:13" ht="27.75" customHeight="1" x14ac:dyDescent="0.15">
      <c r="B41" s="1211" t="s">
        <v>23</v>
      </c>
      <c r="C41" s="1212"/>
      <c r="D41" s="81"/>
      <c r="E41" s="1213" t="s">
        <v>24</v>
      </c>
      <c r="F41" s="1213"/>
      <c r="G41" s="1213"/>
      <c r="H41" s="1214"/>
      <c r="I41" s="82">
        <v>70193</v>
      </c>
      <c r="J41" s="83">
        <v>65545</v>
      </c>
      <c r="K41" s="83">
        <v>60279</v>
      </c>
      <c r="L41" s="83">
        <v>54287</v>
      </c>
      <c r="M41" s="84">
        <v>58204</v>
      </c>
    </row>
    <row r="42" spans="2:13" ht="27.75" customHeight="1" x14ac:dyDescent="0.15">
      <c r="B42" s="1201"/>
      <c r="C42" s="1202"/>
      <c r="D42" s="85"/>
      <c r="E42" s="1205" t="s">
        <v>25</v>
      </c>
      <c r="F42" s="1205"/>
      <c r="G42" s="1205"/>
      <c r="H42" s="1206"/>
      <c r="I42" s="86">
        <v>9032</v>
      </c>
      <c r="J42" s="87">
        <v>8530</v>
      </c>
      <c r="K42" s="87">
        <v>8026</v>
      </c>
      <c r="L42" s="87">
        <v>8281</v>
      </c>
      <c r="M42" s="88">
        <v>7661</v>
      </c>
    </row>
    <row r="43" spans="2:13" ht="27.75" customHeight="1" x14ac:dyDescent="0.15">
      <c r="B43" s="1201"/>
      <c r="C43" s="1202"/>
      <c r="D43" s="85"/>
      <c r="E43" s="1205" t="s">
        <v>26</v>
      </c>
      <c r="F43" s="1205"/>
      <c r="G43" s="1205"/>
      <c r="H43" s="1206"/>
      <c r="I43" s="86">
        <v>10640</v>
      </c>
      <c r="J43" s="87">
        <v>12392</v>
      </c>
      <c r="K43" s="87">
        <v>11652</v>
      </c>
      <c r="L43" s="87">
        <v>10567</v>
      </c>
      <c r="M43" s="88">
        <v>9384</v>
      </c>
    </row>
    <row r="44" spans="2:13" ht="27.75" customHeight="1" x14ac:dyDescent="0.15">
      <c r="B44" s="1201"/>
      <c r="C44" s="1202"/>
      <c r="D44" s="85"/>
      <c r="E44" s="1205" t="s">
        <v>27</v>
      </c>
      <c r="F44" s="1205"/>
      <c r="G44" s="1205"/>
      <c r="H44" s="1206"/>
      <c r="I44" s="86">
        <v>528</v>
      </c>
      <c r="J44" s="87">
        <v>423</v>
      </c>
      <c r="K44" s="87">
        <v>318</v>
      </c>
      <c r="L44" s="87">
        <v>285</v>
      </c>
      <c r="M44" s="88">
        <v>168</v>
      </c>
    </row>
    <row r="45" spans="2:13" ht="27.75" customHeight="1" x14ac:dyDescent="0.15">
      <c r="B45" s="1201"/>
      <c r="C45" s="1202"/>
      <c r="D45" s="85"/>
      <c r="E45" s="1205" t="s">
        <v>28</v>
      </c>
      <c r="F45" s="1205"/>
      <c r="G45" s="1205"/>
      <c r="H45" s="1206"/>
      <c r="I45" s="86">
        <v>6931</v>
      </c>
      <c r="J45" s="87">
        <v>6690</v>
      </c>
      <c r="K45" s="87">
        <v>5854</v>
      </c>
      <c r="L45" s="87">
        <v>6057</v>
      </c>
      <c r="M45" s="88">
        <v>5228</v>
      </c>
    </row>
    <row r="46" spans="2:13" ht="27.75" customHeight="1" x14ac:dyDescent="0.15">
      <c r="B46" s="1201"/>
      <c r="C46" s="1202"/>
      <c r="D46" s="85"/>
      <c r="E46" s="1205" t="s">
        <v>29</v>
      </c>
      <c r="F46" s="1205"/>
      <c r="G46" s="1205"/>
      <c r="H46" s="1206"/>
      <c r="I46" s="86">
        <v>2338</v>
      </c>
      <c r="J46" s="87">
        <v>2330</v>
      </c>
      <c r="K46" s="87">
        <v>20</v>
      </c>
      <c r="L46" s="87">
        <v>17</v>
      </c>
      <c r="M46" s="88">
        <v>15</v>
      </c>
    </row>
    <row r="47" spans="2:13" ht="27.75" customHeight="1" x14ac:dyDescent="0.15">
      <c r="B47" s="1201"/>
      <c r="C47" s="1202"/>
      <c r="D47" s="85"/>
      <c r="E47" s="1205" t="s">
        <v>30</v>
      </c>
      <c r="F47" s="1205"/>
      <c r="G47" s="1205"/>
      <c r="H47" s="1206"/>
      <c r="I47" s="86" t="s">
        <v>477</v>
      </c>
      <c r="J47" s="87" t="s">
        <v>477</v>
      </c>
      <c r="K47" s="87" t="s">
        <v>477</v>
      </c>
      <c r="L47" s="87" t="s">
        <v>477</v>
      </c>
      <c r="M47" s="88" t="s">
        <v>477</v>
      </c>
    </row>
    <row r="48" spans="2:13" ht="27.75" customHeight="1" x14ac:dyDescent="0.15">
      <c r="B48" s="1203"/>
      <c r="C48" s="1204"/>
      <c r="D48" s="85"/>
      <c r="E48" s="1205" t="s">
        <v>31</v>
      </c>
      <c r="F48" s="1205"/>
      <c r="G48" s="1205"/>
      <c r="H48" s="1206"/>
      <c r="I48" s="86" t="s">
        <v>477</v>
      </c>
      <c r="J48" s="87" t="s">
        <v>477</v>
      </c>
      <c r="K48" s="87" t="s">
        <v>477</v>
      </c>
      <c r="L48" s="87" t="s">
        <v>477</v>
      </c>
      <c r="M48" s="88" t="s">
        <v>477</v>
      </c>
    </row>
    <row r="49" spans="2:13" ht="27.75" customHeight="1" x14ac:dyDescent="0.15">
      <c r="B49" s="1199" t="s">
        <v>32</v>
      </c>
      <c r="C49" s="1200"/>
      <c r="D49" s="89"/>
      <c r="E49" s="1205" t="s">
        <v>33</v>
      </c>
      <c r="F49" s="1205"/>
      <c r="G49" s="1205"/>
      <c r="H49" s="1206"/>
      <c r="I49" s="86">
        <v>18407</v>
      </c>
      <c r="J49" s="87">
        <v>18842</v>
      </c>
      <c r="K49" s="87">
        <v>14831</v>
      </c>
      <c r="L49" s="87">
        <v>11895</v>
      </c>
      <c r="M49" s="88">
        <v>14612</v>
      </c>
    </row>
    <row r="50" spans="2:13" ht="27.75" customHeight="1" x14ac:dyDescent="0.15">
      <c r="B50" s="1201"/>
      <c r="C50" s="1202"/>
      <c r="D50" s="85"/>
      <c r="E50" s="1205" t="s">
        <v>34</v>
      </c>
      <c r="F50" s="1205"/>
      <c r="G50" s="1205"/>
      <c r="H50" s="1206"/>
      <c r="I50" s="86">
        <v>13834</v>
      </c>
      <c r="J50" s="87">
        <v>13962</v>
      </c>
      <c r="K50" s="87">
        <v>12749</v>
      </c>
      <c r="L50" s="87">
        <v>10276</v>
      </c>
      <c r="M50" s="88">
        <v>10900</v>
      </c>
    </row>
    <row r="51" spans="2:13" ht="27.75" customHeight="1" x14ac:dyDescent="0.15">
      <c r="B51" s="1203"/>
      <c r="C51" s="1204"/>
      <c r="D51" s="85"/>
      <c r="E51" s="1205" t="s">
        <v>35</v>
      </c>
      <c r="F51" s="1205"/>
      <c r="G51" s="1205"/>
      <c r="H51" s="1206"/>
      <c r="I51" s="86">
        <v>39951</v>
      </c>
      <c r="J51" s="87">
        <v>39174</v>
      </c>
      <c r="K51" s="87">
        <v>36441</v>
      </c>
      <c r="L51" s="87">
        <v>34378</v>
      </c>
      <c r="M51" s="88">
        <v>31671</v>
      </c>
    </row>
    <row r="52" spans="2:13" ht="27.75" customHeight="1" thickBot="1" x14ac:dyDescent="0.2">
      <c r="B52" s="1207" t="s">
        <v>36</v>
      </c>
      <c r="C52" s="1208"/>
      <c r="D52" s="90"/>
      <c r="E52" s="1209" t="s">
        <v>37</v>
      </c>
      <c r="F52" s="1209"/>
      <c r="G52" s="1209"/>
      <c r="H52" s="1210"/>
      <c r="I52" s="91">
        <v>27471</v>
      </c>
      <c r="J52" s="92">
        <v>23931</v>
      </c>
      <c r="K52" s="92">
        <v>22126</v>
      </c>
      <c r="L52" s="92">
        <v>22945</v>
      </c>
      <c r="M52" s="93">
        <v>23476</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A40" zoomScale="70" zoomScaleNormal="70" zoomScaleSheetLayoutView="55" workbookViewId="0">
      <selection activeCell="G70" sqref="G70"/>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544</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544</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545</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546</v>
      </c>
      <c r="I42" s="352"/>
      <c r="J42" s="352"/>
      <c r="K42" s="352"/>
      <c r="L42" s="244"/>
      <c r="M42" s="244"/>
      <c r="N42" s="244"/>
      <c r="O42" s="244"/>
    </row>
    <row r="43" spans="2:17" x14ac:dyDescent="0.15">
      <c r="B43" s="248"/>
      <c r="C43" s="244"/>
      <c r="D43" s="244"/>
      <c r="E43" s="244"/>
      <c r="F43" s="244"/>
      <c r="G43" s="1251"/>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547</v>
      </c>
    </row>
    <row r="50" spans="1:17" x14ac:dyDescent="0.15">
      <c r="B50" s="248"/>
      <c r="C50" s="244"/>
      <c r="D50" s="244"/>
      <c r="E50" s="244"/>
      <c r="F50" s="244"/>
      <c r="G50" s="1236"/>
      <c r="H50" s="1237"/>
      <c r="I50" s="1237"/>
      <c r="J50" s="1238"/>
      <c r="K50" s="354" t="s">
        <v>516</v>
      </c>
      <c r="L50" s="354" t="s">
        <v>517</v>
      </c>
      <c r="M50" s="354" t="s">
        <v>518</v>
      </c>
      <c r="N50" s="354" t="s">
        <v>519</v>
      </c>
      <c r="O50" s="354" t="s">
        <v>520</v>
      </c>
    </row>
    <row r="51" spans="1:17" x14ac:dyDescent="0.15">
      <c r="B51" s="248"/>
      <c r="C51" s="244"/>
      <c r="D51" s="244"/>
      <c r="E51" s="244"/>
      <c r="F51" s="244"/>
      <c r="G51" s="1239" t="s">
        <v>548</v>
      </c>
      <c r="H51" s="1240"/>
      <c r="I51" s="1245" t="s">
        <v>549</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550</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551</v>
      </c>
      <c r="H55" s="1220"/>
      <c r="I55" s="1225" t="s">
        <v>549</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550</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552</v>
      </c>
      <c r="C63" s="244"/>
      <c r="D63" s="244"/>
      <c r="E63" s="244"/>
      <c r="F63" s="244"/>
      <c r="G63" s="244"/>
      <c r="H63" s="244"/>
      <c r="I63" s="244"/>
      <c r="J63" s="244"/>
      <c r="K63" s="244"/>
      <c r="L63" s="244"/>
      <c r="M63" s="244"/>
      <c r="N63" s="244"/>
      <c r="O63" s="244"/>
    </row>
    <row r="64" spans="1:17" x14ac:dyDescent="0.15">
      <c r="B64" s="248"/>
      <c r="C64" s="244"/>
      <c r="D64" s="244"/>
      <c r="E64" s="244"/>
      <c r="F64" s="244"/>
      <c r="G64" s="351" t="s">
        <v>546</v>
      </c>
      <c r="I64" s="352"/>
      <c r="J64" s="352"/>
      <c r="K64" s="352"/>
      <c r="L64" s="244"/>
      <c r="M64" s="244"/>
      <c r="N64" s="244"/>
      <c r="O64" s="244"/>
    </row>
    <row r="65" spans="2:30" x14ac:dyDescent="0.15">
      <c r="B65" s="248"/>
      <c r="C65" s="244"/>
      <c r="D65" s="244"/>
      <c r="E65" s="244"/>
      <c r="F65" s="244"/>
      <c r="G65" s="1227" t="s">
        <v>555</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553</v>
      </c>
      <c r="I71" s="368"/>
      <c r="J71" s="364"/>
      <c r="K71" s="364"/>
      <c r="L71" s="365"/>
      <c r="M71" s="364"/>
      <c r="N71" s="365"/>
      <c r="O71" s="366"/>
    </row>
    <row r="72" spans="2:30" x14ac:dyDescent="0.15">
      <c r="B72" s="248"/>
      <c r="C72" s="244"/>
      <c r="D72" s="244"/>
      <c r="E72" s="244"/>
      <c r="F72" s="244"/>
      <c r="G72" s="1236"/>
      <c r="H72" s="1237"/>
      <c r="I72" s="1237"/>
      <c r="J72" s="1238"/>
      <c r="K72" s="354" t="s">
        <v>516</v>
      </c>
      <c r="L72" s="354" t="s">
        <v>517</v>
      </c>
      <c r="M72" s="354" t="s">
        <v>518</v>
      </c>
      <c r="N72" s="354" t="s">
        <v>519</v>
      </c>
      <c r="O72" s="354" t="s">
        <v>520</v>
      </c>
    </row>
    <row r="73" spans="2:30" x14ac:dyDescent="0.15">
      <c r="B73" s="248"/>
      <c r="C73" s="244"/>
      <c r="D73" s="244"/>
      <c r="E73" s="244"/>
      <c r="F73" s="244"/>
      <c r="G73" s="1239" t="s">
        <v>548</v>
      </c>
      <c r="H73" s="1240"/>
      <c r="I73" s="1245" t="s">
        <v>549</v>
      </c>
      <c r="J73" s="1245"/>
      <c r="K73" s="1226">
        <v>148.30000000000001</v>
      </c>
      <c r="L73" s="1226">
        <v>129.1</v>
      </c>
      <c r="M73" s="1215">
        <v>117.4</v>
      </c>
      <c r="N73" s="1215">
        <v>119.7</v>
      </c>
      <c r="O73" s="1215">
        <v>121.6</v>
      </c>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554</v>
      </c>
      <c r="J75" s="1225"/>
      <c r="K75" s="1247">
        <v>13</v>
      </c>
      <c r="L75" s="1247">
        <v>13.3</v>
      </c>
      <c r="M75" s="1247">
        <v>13</v>
      </c>
      <c r="N75" s="1247">
        <v>9.9</v>
      </c>
      <c r="O75" s="1247">
        <v>5.5</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551</v>
      </c>
      <c r="H77" s="1220"/>
      <c r="I77" s="1225" t="s">
        <v>549</v>
      </c>
      <c r="J77" s="1225"/>
      <c r="K77" s="1226">
        <v>69.2</v>
      </c>
      <c r="L77" s="1226">
        <v>58.2</v>
      </c>
      <c r="M77" s="1215">
        <v>50.3</v>
      </c>
      <c r="N77" s="1215">
        <v>45.9</v>
      </c>
      <c r="O77" s="1215">
        <v>33.6</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554</v>
      </c>
      <c r="J79" s="1217"/>
      <c r="K79" s="1218">
        <v>11.1</v>
      </c>
      <c r="L79" s="1218">
        <v>10.3</v>
      </c>
      <c r="M79" s="1218">
        <v>9.6</v>
      </c>
      <c r="N79" s="1218">
        <v>8.8000000000000007</v>
      </c>
      <c r="O79" s="1218">
        <v>7</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33" zoomScaleNormal="33"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515</v>
      </c>
      <c r="G2" s="111"/>
      <c r="H2" s="112"/>
    </row>
    <row r="3" spans="1:8" x14ac:dyDescent="0.15">
      <c r="A3" s="108" t="s">
        <v>508</v>
      </c>
      <c r="B3" s="113"/>
      <c r="C3" s="114"/>
      <c r="D3" s="115">
        <v>23122</v>
      </c>
      <c r="E3" s="116"/>
      <c r="F3" s="117">
        <v>47569</v>
      </c>
      <c r="G3" s="118"/>
      <c r="H3" s="119"/>
    </row>
    <row r="4" spans="1:8" x14ac:dyDescent="0.15">
      <c r="A4" s="120"/>
      <c r="B4" s="121"/>
      <c r="C4" s="122"/>
      <c r="D4" s="123">
        <v>13672</v>
      </c>
      <c r="E4" s="124"/>
      <c r="F4" s="125">
        <v>26255</v>
      </c>
      <c r="G4" s="126"/>
      <c r="H4" s="127"/>
    </row>
    <row r="5" spans="1:8" x14ac:dyDescent="0.15">
      <c r="A5" s="108" t="s">
        <v>510</v>
      </c>
      <c r="B5" s="113"/>
      <c r="C5" s="114"/>
      <c r="D5" s="115">
        <v>23265</v>
      </c>
      <c r="E5" s="116"/>
      <c r="F5" s="117">
        <v>50880</v>
      </c>
      <c r="G5" s="118"/>
      <c r="H5" s="119"/>
    </row>
    <row r="6" spans="1:8" x14ac:dyDescent="0.15">
      <c r="A6" s="120"/>
      <c r="B6" s="121"/>
      <c r="C6" s="122"/>
      <c r="D6" s="123">
        <v>19454</v>
      </c>
      <c r="E6" s="124"/>
      <c r="F6" s="125">
        <v>26879</v>
      </c>
      <c r="G6" s="126"/>
      <c r="H6" s="127"/>
    </row>
    <row r="7" spans="1:8" x14ac:dyDescent="0.15">
      <c r="A7" s="108" t="s">
        <v>511</v>
      </c>
      <c r="B7" s="113"/>
      <c r="C7" s="114"/>
      <c r="D7" s="115">
        <v>104444</v>
      </c>
      <c r="E7" s="116"/>
      <c r="F7" s="117">
        <v>63956</v>
      </c>
      <c r="G7" s="118"/>
      <c r="H7" s="119"/>
    </row>
    <row r="8" spans="1:8" x14ac:dyDescent="0.15">
      <c r="A8" s="120"/>
      <c r="B8" s="121"/>
      <c r="C8" s="122"/>
      <c r="D8" s="123">
        <v>88620</v>
      </c>
      <c r="E8" s="124"/>
      <c r="F8" s="125">
        <v>29239</v>
      </c>
      <c r="G8" s="126"/>
      <c r="H8" s="127"/>
    </row>
    <row r="9" spans="1:8" x14ac:dyDescent="0.15">
      <c r="A9" s="108" t="s">
        <v>512</v>
      </c>
      <c r="B9" s="113"/>
      <c r="C9" s="114"/>
      <c r="D9" s="115">
        <v>64348</v>
      </c>
      <c r="E9" s="116"/>
      <c r="F9" s="117">
        <v>66255</v>
      </c>
      <c r="G9" s="118"/>
      <c r="H9" s="119"/>
    </row>
    <row r="10" spans="1:8" x14ac:dyDescent="0.15">
      <c r="A10" s="120"/>
      <c r="B10" s="121"/>
      <c r="C10" s="122"/>
      <c r="D10" s="123">
        <v>49213</v>
      </c>
      <c r="E10" s="124"/>
      <c r="F10" s="125">
        <v>31822</v>
      </c>
      <c r="G10" s="126"/>
      <c r="H10" s="127"/>
    </row>
    <row r="11" spans="1:8" x14ac:dyDescent="0.15">
      <c r="A11" s="108" t="s">
        <v>513</v>
      </c>
      <c r="B11" s="113"/>
      <c r="C11" s="114"/>
      <c r="D11" s="115">
        <v>125386</v>
      </c>
      <c r="E11" s="116"/>
      <c r="F11" s="117">
        <v>47278</v>
      </c>
      <c r="G11" s="118"/>
      <c r="H11" s="119"/>
    </row>
    <row r="12" spans="1:8" x14ac:dyDescent="0.15">
      <c r="A12" s="120"/>
      <c r="B12" s="121"/>
      <c r="C12" s="128"/>
      <c r="D12" s="123">
        <v>116839</v>
      </c>
      <c r="E12" s="124"/>
      <c r="F12" s="125">
        <v>24096</v>
      </c>
      <c r="G12" s="126"/>
      <c r="H12" s="127"/>
    </row>
    <row r="13" spans="1:8" x14ac:dyDescent="0.15">
      <c r="A13" s="108"/>
      <c r="B13" s="113"/>
      <c r="C13" s="129"/>
      <c r="D13" s="130">
        <v>68113</v>
      </c>
      <c r="E13" s="131"/>
      <c r="F13" s="132">
        <v>55188</v>
      </c>
      <c r="G13" s="133"/>
      <c r="H13" s="119"/>
    </row>
    <row r="14" spans="1:8" x14ac:dyDescent="0.15">
      <c r="A14" s="120"/>
      <c r="B14" s="121"/>
      <c r="C14" s="122"/>
      <c r="D14" s="123">
        <v>57560</v>
      </c>
      <c r="E14" s="124"/>
      <c r="F14" s="125">
        <v>27658</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6.59</v>
      </c>
      <c r="C19" s="134">
        <f>ROUND(VALUE(SUBSTITUTE(実質収支比率等に係る経年分析!G$48,"▲","-")),2)</f>
        <v>1.3</v>
      </c>
      <c r="D19" s="134">
        <f>ROUND(VALUE(SUBSTITUTE(実質収支比率等に係る経年分析!H$48,"▲","-")),2)</f>
        <v>2.23</v>
      </c>
      <c r="E19" s="134">
        <f>ROUND(VALUE(SUBSTITUTE(実質収支比率等に係る経年分析!I$48,"▲","-")),2)</f>
        <v>2.04</v>
      </c>
      <c r="F19" s="134">
        <f>ROUND(VALUE(SUBSTITUTE(実質収支比率等に係る経年分析!J$48,"▲","-")),2)</f>
        <v>5.05</v>
      </c>
    </row>
    <row r="20" spans="1:11" x14ac:dyDescent="0.15">
      <c r="A20" s="134" t="s">
        <v>42</v>
      </c>
      <c r="B20" s="134">
        <f>ROUND(VALUE(SUBSTITUTE(実質収支比率等に係る経年分析!F$47,"▲","-")),2)</f>
        <v>29.5</v>
      </c>
      <c r="C20" s="134">
        <f>ROUND(VALUE(SUBSTITUTE(実質収支比率等に係る経年分析!G$47,"▲","-")),2)</f>
        <v>33.44</v>
      </c>
      <c r="D20" s="134">
        <f>ROUND(VALUE(SUBSTITUTE(実質収支比率等に係る経年分析!H$47,"▲","-")),2)</f>
        <v>30.14</v>
      </c>
      <c r="E20" s="134">
        <f>ROUND(VALUE(SUBSTITUTE(実質収支比率等に係る経年分析!I$47,"▲","-")),2)</f>
        <v>22.74</v>
      </c>
      <c r="F20" s="134">
        <f>ROUND(VALUE(SUBSTITUTE(実質収支比率等に係る経年分析!J$47,"▲","-")),2)</f>
        <v>34.83</v>
      </c>
    </row>
    <row r="21" spans="1:11" x14ac:dyDescent="0.15">
      <c r="A21" s="134" t="s">
        <v>43</v>
      </c>
      <c r="B21" s="134">
        <f>IF(ISNUMBER(VALUE(SUBSTITUTE(実質収支比率等に係る経年分析!F$49,"▲","-"))),ROUND(VALUE(SUBSTITUTE(実質収支比率等に係る経年分析!F$49,"▲","-")),2),NA())</f>
        <v>5.84</v>
      </c>
      <c r="C21" s="134">
        <f>IF(ISNUMBER(VALUE(SUBSTITUTE(実質収支比率等に係る経年分析!G$49,"▲","-"))),ROUND(VALUE(SUBSTITUTE(実質収支比率等に係る経年分析!G$49,"▲","-")),2),NA())</f>
        <v>-2.0299999999999998</v>
      </c>
      <c r="D21" s="134">
        <f>IF(ISNUMBER(VALUE(SUBSTITUTE(実質収支比率等に係る経年分析!H$49,"▲","-"))),ROUND(VALUE(SUBSTITUTE(実質収支比率等に係る経年分析!H$49,"▲","-")),2),NA())</f>
        <v>6.57</v>
      </c>
      <c r="E21" s="134">
        <f>IF(ISNUMBER(VALUE(SUBSTITUTE(実質収支比率等に係る経年分析!I$49,"▲","-"))),ROUND(VALUE(SUBSTITUTE(実質収支比率等に係る経年分析!I$49,"▲","-")),2),NA())</f>
        <v>9.7799999999999994</v>
      </c>
      <c r="F21" s="134">
        <f>IF(ISNUMBER(VALUE(SUBSTITUTE(実質収支比率等に係る経年分析!J$49,"▲","-"))),ROUND(VALUE(SUBSTITUTE(実質収支比率等に係る経年分析!J$49,"▲","-")),2),NA())</f>
        <v>18.62</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7.0000000000000007E-2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7.0000000000000007E-2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国民健康保険事業特別会計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0.39</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0.23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0.7</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0.78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0.28000000000000003</v>
      </c>
    </row>
    <row r="30" spans="1:11" x14ac:dyDescent="0.15">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0.28000000000000003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0.27</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0.34</v>
      </c>
    </row>
    <row r="31" spans="1:11" x14ac:dyDescent="0.15">
      <c r="A31" s="135" t="str">
        <f>IF(連結実質赤字比率に係る赤字・黒字の構成分析!C$39="",NA(),連結実質赤字比率に係る赤字・黒字の構成分析!C$39)</f>
        <v>都市再開発事業特別会計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0.45</v>
      </c>
    </row>
    <row r="32" spans="1:11" x14ac:dyDescent="0.15">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0.56000000000000005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0.71</v>
      </c>
    </row>
    <row r="33" spans="1:16" x14ac:dyDescent="0.15">
      <c r="A33" s="135" t="str">
        <f>IF(連結実質赤字比率に係る赤字・黒字の構成分析!C$37="",NA(),連結実質赤字比率に係る赤字・黒字の構成分析!C$37)</f>
        <v>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1.45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1.01</v>
      </c>
    </row>
    <row r="34" spans="1:16" x14ac:dyDescent="0.15">
      <c r="A34" s="135" t="str">
        <f>IF(連結実質赤字比率に係る赤字・黒字の構成分析!C$36="",NA(),連結実質赤字比率に係る赤字・黒字の構成分析!C$36)</f>
        <v>宅地造成事業特別会計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4.37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4.2300000000000004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3.55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2.35</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3.46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2.44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6.84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4.3600000000000003</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6.46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1.0900000000000001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2.2000000000000002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1.98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4.9400000000000004</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6875</v>
      </c>
      <c r="E42" s="136"/>
      <c r="F42" s="136"/>
      <c r="G42" s="136">
        <f>'実質公債費比率（分子）の構造'!L$52</f>
        <v>6487</v>
      </c>
      <c r="H42" s="136"/>
      <c r="I42" s="136"/>
      <c r="J42" s="136">
        <f>'実質公債費比率（分子）の構造'!M$52</f>
        <v>6449</v>
      </c>
      <c r="K42" s="136"/>
      <c r="L42" s="136"/>
      <c r="M42" s="136">
        <f>'実質公債費比率（分子）の構造'!N$52</f>
        <v>6416</v>
      </c>
      <c r="N42" s="136"/>
      <c r="O42" s="136"/>
      <c r="P42" s="136">
        <f>'実質公債費比率（分子）の構造'!O$52</f>
        <v>6080</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356</v>
      </c>
      <c r="C44" s="136"/>
      <c r="D44" s="136"/>
      <c r="E44" s="136">
        <f>'実質公債費比率（分子）の構造'!L$50</f>
        <v>107</v>
      </c>
      <c r="F44" s="136"/>
      <c r="G44" s="136"/>
      <c r="H44" s="136">
        <f>'実質公債費比率（分子）の構造'!M$50</f>
        <v>1</v>
      </c>
      <c r="I44" s="136"/>
      <c r="J44" s="136"/>
      <c r="K44" s="136">
        <f>'実質公債費比率（分子）の構造'!N$50</f>
        <v>99</v>
      </c>
      <c r="L44" s="136"/>
      <c r="M44" s="136"/>
      <c r="N44" s="136">
        <f>'実質公債費比率（分子）の構造'!O$50</f>
        <v>99</v>
      </c>
      <c r="O44" s="136"/>
      <c r="P44" s="136"/>
    </row>
    <row r="45" spans="1:16" x14ac:dyDescent="0.15">
      <c r="A45" s="136" t="s">
        <v>53</v>
      </c>
      <c r="B45" s="136">
        <f>'実質公債費比率（分子）の構造'!K$49</f>
        <v>126</v>
      </c>
      <c r="C45" s="136"/>
      <c r="D45" s="136"/>
      <c r="E45" s="136">
        <f>'実質公債費比率（分子）の構造'!L$49</f>
        <v>119</v>
      </c>
      <c r="F45" s="136"/>
      <c r="G45" s="136"/>
      <c r="H45" s="136">
        <f>'実質公債費比率（分子）の構造'!M$49</f>
        <v>113</v>
      </c>
      <c r="I45" s="136"/>
      <c r="J45" s="136"/>
      <c r="K45" s="136">
        <f>'実質公債費比率（分子）の構造'!N$49</f>
        <v>111</v>
      </c>
      <c r="L45" s="136"/>
      <c r="M45" s="136"/>
      <c r="N45" s="136">
        <f>'実質公債費比率（分子）の構造'!O$49</f>
        <v>122</v>
      </c>
      <c r="O45" s="136"/>
      <c r="P45" s="136"/>
    </row>
    <row r="46" spans="1:16" x14ac:dyDescent="0.15">
      <c r="A46" s="136" t="s">
        <v>54</v>
      </c>
      <c r="B46" s="136">
        <f>'実質公債費比率（分子）の構造'!K$48</f>
        <v>951</v>
      </c>
      <c r="C46" s="136"/>
      <c r="D46" s="136"/>
      <c r="E46" s="136">
        <f>'実質公債費比率（分子）の構造'!L$48</f>
        <v>1272</v>
      </c>
      <c r="F46" s="136"/>
      <c r="G46" s="136"/>
      <c r="H46" s="136">
        <f>'実質公債費比率（分子）の構造'!M$48</f>
        <v>1001</v>
      </c>
      <c r="I46" s="136"/>
      <c r="J46" s="136"/>
      <c r="K46" s="136">
        <f>'実質公債費比率（分子）の構造'!N$48</f>
        <v>1014</v>
      </c>
      <c r="L46" s="136"/>
      <c r="M46" s="136"/>
      <c r="N46" s="136">
        <f>'実質公債費比率（分子）の構造'!O$48</f>
        <v>943</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7621</v>
      </c>
      <c r="C49" s="136"/>
      <c r="D49" s="136"/>
      <c r="E49" s="136">
        <f>'実質公債費比率（分子）の構造'!L$45</f>
        <v>7857</v>
      </c>
      <c r="F49" s="136"/>
      <c r="G49" s="136"/>
      <c r="H49" s="136">
        <f>'実質公債費比率（分子）の構造'!M$45</f>
        <v>7576</v>
      </c>
      <c r="I49" s="136"/>
      <c r="J49" s="136"/>
      <c r="K49" s="136">
        <f>'実質公債費比率（分子）の構造'!N$45</f>
        <v>5650</v>
      </c>
      <c r="L49" s="136"/>
      <c r="M49" s="136"/>
      <c r="N49" s="136">
        <f>'実質公債費比率（分子）の構造'!O$45</f>
        <v>5346</v>
      </c>
      <c r="O49" s="136"/>
      <c r="P49" s="136"/>
    </row>
    <row r="50" spans="1:16" x14ac:dyDescent="0.15">
      <c r="A50" s="136" t="s">
        <v>58</v>
      </c>
      <c r="B50" s="136" t="e">
        <f>NA()</f>
        <v>#N/A</v>
      </c>
      <c r="C50" s="136">
        <f>IF(ISNUMBER('実質公債費比率（分子）の構造'!K$53),'実質公債費比率（分子）の構造'!K$53,NA())</f>
        <v>2179</v>
      </c>
      <c r="D50" s="136" t="e">
        <f>NA()</f>
        <v>#N/A</v>
      </c>
      <c r="E50" s="136" t="e">
        <f>NA()</f>
        <v>#N/A</v>
      </c>
      <c r="F50" s="136">
        <f>IF(ISNUMBER('実質公債費比率（分子）の構造'!L$53),'実質公債費比率（分子）の構造'!L$53,NA())</f>
        <v>2868</v>
      </c>
      <c r="G50" s="136" t="e">
        <f>NA()</f>
        <v>#N/A</v>
      </c>
      <c r="H50" s="136" t="e">
        <f>NA()</f>
        <v>#N/A</v>
      </c>
      <c r="I50" s="136">
        <f>IF(ISNUMBER('実質公債費比率（分子）の構造'!M$53),'実質公債費比率（分子）の構造'!M$53,NA())</f>
        <v>2242</v>
      </c>
      <c r="J50" s="136" t="e">
        <f>NA()</f>
        <v>#N/A</v>
      </c>
      <c r="K50" s="136" t="e">
        <f>NA()</f>
        <v>#N/A</v>
      </c>
      <c r="L50" s="136">
        <f>IF(ISNUMBER('実質公債費比率（分子）の構造'!N$53),'実質公債費比率（分子）の構造'!N$53,NA())</f>
        <v>458</v>
      </c>
      <c r="M50" s="136" t="e">
        <f>NA()</f>
        <v>#N/A</v>
      </c>
      <c r="N50" s="136" t="e">
        <f>NA()</f>
        <v>#N/A</v>
      </c>
      <c r="O50" s="136">
        <f>IF(ISNUMBER('実質公債費比率（分子）の構造'!O$53),'実質公債費比率（分子）の構造'!O$53,NA())</f>
        <v>430</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39951</v>
      </c>
      <c r="E56" s="135"/>
      <c r="F56" s="135"/>
      <c r="G56" s="135">
        <f>'将来負担比率（分子）の構造'!J$51</f>
        <v>39174</v>
      </c>
      <c r="H56" s="135"/>
      <c r="I56" s="135"/>
      <c r="J56" s="135">
        <f>'将来負担比率（分子）の構造'!K$51</f>
        <v>36441</v>
      </c>
      <c r="K56" s="135"/>
      <c r="L56" s="135"/>
      <c r="M56" s="135">
        <f>'将来負担比率（分子）の構造'!L$51</f>
        <v>34378</v>
      </c>
      <c r="N56" s="135"/>
      <c r="O56" s="135"/>
      <c r="P56" s="135">
        <f>'将来負担比率（分子）の構造'!M$51</f>
        <v>31671</v>
      </c>
    </row>
    <row r="57" spans="1:16" x14ac:dyDescent="0.15">
      <c r="A57" s="135" t="s">
        <v>34</v>
      </c>
      <c r="B57" s="135"/>
      <c r="C57" s="135"/>
      <c r="D57" s="135">
        <f>'将来負担比率（分子）の構造'!I$50</f>
        <v>13834</v>
      </c>
      <c r="E57" s="135"/>
      <c r="F57" s="135"/>
      <c r="G57" s="135">
        <f>'将来負担比率（分子）の構造'!J$50</f>
        <v>13962</v>
      </c>
      <c r="H57" s="135"/>
      <c r="I57" s="135"/>
      <c r="J57" s="135">
        <f>'将来負担比率（分子）の構造'!K$50</f>
        <v>12749</v>
      </c>
      <c r="K57" s="135"/>
      <c r="L57" s="135"/>
      <c r="M57" s="135">
        <f>'将来負担比率（分子）の構造'!L$50</f>
        <v>10276</v>
      </c>
      <c r="N57" s="135"/>
      <c r="O57" s="135"/>
      <c r="P57" s="135">
        <f>'将来負担比率（分子）の構造'!M$50</f>
        <v>10900</v>
      </c>
    </row>
    <row r="58" spans="1:16" x14ac:dyDescent="0.15">
      <c r="A58" s="135" t="s">
        <v>33</v>
      </c>
      <c r="B58" s="135"/>
      <c r="C58" s="135"/>
      <c r="D58" s="135">
        <f>'将来負担比率（分子）の構造'!I$49</f>
        <v>18407</v>
      </c>
      <c r="E58" s="135"/>
      <c r="F58" s="135"/>
      <c r="G58" s="135">
        <f>'将来負担比率（分子）の構造'!J$49</f>
        <v>18842</v>
      </c>
      <c r="H58" s="135"/>
      <c r="I58" s="135"/>
      <c r="J58" s="135">
        <f>'将来負担比率（分子）の構造'!K$49</f>
        <v>14831</v>
      </c>
      <c r="K58" s="135"/>
      <c r="L58" s="135"/>
      <c r="M58" s="135">
        <f>'将来負担比率（分子）の構造'!L$49</f>
        <v>11895</v>
      </c>
      <c r="N58" s="135"/>
      <c r="O58" s="135"/>
      <c r="P58" s="135">
        <f>'将来負担比率（分子）の構造'!M$49</f>
        <v>14612</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2338</v>
      </c>
      <c r="C61" s="135"/>
      <c r="D61" s="135"/>
      <c r="E61" s="135">
        <f>'将来負担比率（分子）の構造'!J$46</f>
        <v>2330</v>
      </c>
      <c r="F61" s="135"/>
      <c r="G61" s="135"/>
      <c r="H61" s="135">
        <f>'将来負担比率（分子）の構造'!K$46</f>
        <v>20</v>
      </c>
      <c r="I61" s="135"/>
      <c r="J61" s="135"/>
      <c r="K61" s="135">
        <f>'将来負担比率（分子）の構造'!L$46</f>
        <v>17</v>
      </c>
      <c r="L61" s="135"/>
      <c r="M61" s="135"/>
      <c r="N61" s="135">
        <f>'将来負担比率（分子）の構造'!M$46</f>
        <v>15</v>
      </c>
      <c r="O61" s="135"/>
      <c r="P61" s="135"/>
    </row>
    <row r="62" spans="1:16" x14ac:dyDescent="0.15">
      <c r="A62" s="135" t="s">
        <v>28</v>
      </c>
      <c r="B62" s="135">
        <f>'将来負担比率（分子）の構造'!I$45</f>
        <v>6931</v>
      </c>
      <c r="C62" s="135"/>
      <c r="D62" s="135"/>
      <c r="E62" s="135">
        <f>'将来負担比率（分子）の構造'!J$45</f>
        <v>6690</v>
      </c>
      <c r="F62" s="135"/>
      <c r="G62" s="135"/>
      <c r="H62" s="135">
        <f>'将来負担比率（分子）の構造'!K$45</f>
        <v>5854</v>
      </c>
      <c r="I62" s="135"/>
      <c r="J62" s="135"/>
      <c r="K62" s="135">
        <f>'将来負担比率（分子）の構造'!L$45</f>
        <v>6057</v>
      </c>
      <c r="L62" s="135"/>
      <c r="M62" s="135"/>
      <c r="N62" s="135">
        <f>'将来負担比率（分子）の構造'!M$45</f>
        <v>5228</v>
      </c>
      <c r="O62" s="135"/>
      <c r="P62" s="135"/>
    </row>
    <row r="63" spans="1:16" x14ac:dyDescent="0.15">
      <c r="A63" s="135" t="s">
        <v>27</v>
      </c>
      <c r="B63" s="135">
        <f>'将来負担比率（分子）の構造'!I$44</f>
        <v>528</v>
      </c>
      <c r="C63" s="135"/>
      <c r="D63" s="135"/>
      <c r="E63" s="135">
        <f>'将来負担比率（分子）の構造'!J$44</f>
        <v>423</v>
      </c>
      <c r="F63" s="135"/>
      <c r="G63" s="135"/>
      <c r="H63" s="135">
        <f>'将来負担比率（分子）の構造'!K$44</f>
        <v>318</v>
      </c>
      <c r="I63" s="135"/>
      <c r="J63" s="135"/>
      <c r="K63" s="135">
        <f>'将来負担比率（分子）の構造'!L$44</f>
        <v>285</v>
      </c>
      <c r="L63" s="135"/>
      <c r="M63" s="135"/>
      <c r="N63" s="135">
        <f>'将来負担比率（分子）の構造'!M$44</f>
        <v>168</v>
      </c>
      <c r="O63" s="135"/>
      <c r="P63" s="135"/>
    </row>
    <row r="64" spans="1:16" x14ac:dyDescent="0.15">
      <c r="A64" s="135" t="s">
        <v>26</v>
      </c>
      <c r="B64" s="135">
        <f>'将来負担比率（分子）の構造'!I$43</f>
        <v>10640</v>
      </c>
      <c r="C64" s="135"/>
      <c r="D64" s="135"/>
      <c r="E64" s="135">
        <f>'将来負担比率（分子）の構造'!J$43</f>
        <v>12392</v>
      </c>
      <c r="F64" s="135"/>
      <c r="G64" s="135"/>
      <c r="H64" s="135">
        <f>'将来負担比率（分子）の構造'!K$43</f>
        <v>11652</v>
      </c>
      <c r="I64" s="135"/>
      <c r="J64" s="135"/>
      <c r="K64" s="135">
        <f>'将来負担比率（分子）の構造'!L$43</f>
        <v>10567</v>
      </c>
      <c r="L64" s="135"/>
      <c r="M64" s="135"/>
      <c r="N64" s="135">
        <f>'将来負担比率（分子）の構造'!M$43</f>
        <v>9384</v>
      </c>
      <c r="O64" s="135"/>
      <c r="P64" s="135"/>
    </row>
    <row r="65" spans="1:16" x14ac:dyDescent="0.15">
      <c r="A65" s="135" t="s">
        <v>25</v>
      </c>
      <c r="B65" s="135">
        <f>'将来負担比率（分子）の構造'!I$42</f>
        <v>9032</v>
      </c>
      <c r="C65" s="135"/>
      <c r="D65" s="135"/>
      <c r="E65" s="135">
        <f>'将来負担比率（分子）の構造'!J$42</f>
        <v>8530</v>
      </c>
      <c r="F65" s="135"/>
      <c r="G65" s="135"/>
      <c r="H65" s="135">
        <f>'将来負担比率（分子）の構造'!K$42</f>
        <v>8026</v>
      </c>
      <c r="I65" s="135"/>
      <c r="J65" s="135"/>
      <c r="K65" s="135">
        <f>'将来負担比率（分子）の構造'!L$42</f>
        <v>8281</v>
      </c>
      <c r="L65" s="135"/>
      <c r="M65" s="135"/>
      <c r="N65" s="135">
        <f>'将来負担比率（分子）の構造'!M$42</f>
        <v>7661</v>
      </c>
      <c r="O65" s="135"/>
      <c r="P65" s="135"/>
    </row>
    <row r="66" spans="1:16" x14ac:dyDescent="0.15">
      <c r="A66" s="135" t="s">
        <v>24</v>
      </c>
      <c r="B66" s="135">
        <f>'将来負担比率（分子）の構造'!I$41</f>
        <v>70193</v>
      </c>
      <c r="C66" s="135"/>
      <c r="D66" s="135"/>
      <c r="E66" s="135">
        <f>'将来負担比率（分子）の構造'!J$41</f>
        <v>65545</v>
      </c>
      <c r="F66" s="135"/>
      <c r="G66" s="135"/>
      <c r="H66" s="135">
        <f>'将来負担比率（分子）の構造'!K$41</f>
        <v>60279</v>
      </c>
      <c r="I66" s="135"/>
      <c r="J66" s="135"/>
      <c r="K66" s="135">
        <f>'将来負担比率（分子）の構造'!L$41</f>
        <v>54287</v>
      </c>
      <c r="L66" s="135"/>
      <c r="M66" s="135"/>
      <c r="N66" s="135">
        <f>'将来負担比率（分子）の構造'!M$41</f>
        <v>58204</v>
      </c>
      <c r="O66" s="135"/>
      <c r="P66" s="135"/>
    </row>
    <row r="67" spans="1:16" x14ac:dyDescent="0.15">
      <c r="A67" s="135" t="s">
        <v>62</v>
      </c>
      <c r="B67" s="135" t="e">
        <f>NA()</f>
        <v>#N/A</v>
      </c>
      <c r="C67" s="135">
        <f>IF(ISNUMBER('将来負担比率（分子）の構造'!I$52), IF('将来負担比率（分子）の構造'!I$52 &lt; 0, 0, '将来負担比率（分子）の構造'!I$52), NA())</f>
        <v>27471</v>
      </c>
      <c r="D67" s="135" t="e">
        <f>NA()</f>
        <v>#N/A</v>
      </c>
      <c r="E67" s="135" t="e">
        <f>NA()</f>
        <v>#N/A</v>
      </c>
      <c r="F67" s="135">
        <f>IF(ISNUMBER('将来負担比率（分子）の構造'!J$52), IF('将来負担比率（分子）の構造'!J$52 &lt; 0, 0, '将来負担比率（分子）の構造'!J$52), NA())</f>
        <v>23931</v>
      </c>
      <c r="G67" s="135" t="e">
        <f>NA()</f>
        <v>#N/A</v>
      </c>
      <c r="H67" s="135" t="e">
        <f>NA()</f>
        <v>#N/A</v>
      </c>
      <c r="I67" s="135">
        <f>IF(ISNUMBER('将来負担比率（分子）の構造'!K$52), IF('将来負担比率（分子）の構造'!K$52 &lt; 0, 0, '将来負担比率（分子）の構造'!K$52), NA())</f>
        <v>22126</v>
      </c>
      <c r="J67" s="135" t="e">
        <f>NA()</f>
        <v>#N/A</v>
      </c>
      <c r="K67" s="135" t="e">
        <f>NA()</f>
        <v>#N/A</v>
      </c>
      <c r="L67" s="135">
        <f>IF(ISNUMBER('将来負担比率（分子）の構造'!L$52), IF('将来負担比率（分子）の構造'!L$52 &lt; 0, 0, '将来負担比率（分子）の構造'!L$52), NA())</f>
        <v>22945</v>
      </c>
      <c r="M67" s="135" t="e">
        <f>NA()</f>
        <v>#N/A</v>
      </c>
      <c r="N67" s="135" t="e">
        <f>NA()</f>
        <v>#N/A</v>
      </c>
      <c r="O67" s="135">
        <f>IF(ISNUMBER('将来負担比率（分子）の構造'!M$52), IF('将来負担比率（分子）の構造'!M$52 &lt; 0, 0, '将来負担比率（分子）の構造'!M$52), NA())</f>
        <v>23476</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55" zoomScaleNormal="5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204</v>
      </c>
      <c r="C5" s="706"/>
      <c r="D5" s="706"/>
      <c r="E5" s="706"/>
      <c r="F5" s="706"/>
      <c r="G5" s="706"/>
      <c r="H5" s="706"/>
      <c r="I5" s="706"/>
      <c r="J5" s="706"/>
      <c r="K5" s="706"/>
      <c r="L5" s="706"/>
      <c r="M5" s="706"/>
      <c r="N5" s="706"/>
      <c r="O5" s="706"/>
      <c r="P5" s="706"/>
      <c r="Q5" s="707"/>
      <c r="R5" s="668">
        <v>22166651</v>
      </c>
      <c r="S5" s="669"/>
      <c r="T5" s="669"/>
      <c r="U5" s="669"/>
      <c r="V5" s="669"/>
      <c r="W5" s="669"/>
      <c r="X5" s="669"/>
      <c r="Y5" s="716"/>
      <c r="Z5" s="729">
        <v>43.3</v>
      </c>
      <c r="AA5" s="729"/>
      <c r="AB5" s="729"/>
      <c r="AC5" s="729"/>
      <c r="AD5" s="730">
        <v>20393674</v>
      </c>
      <c r="AE5" s="730"/>
      <c r="AF5" s="730"/>
      <c r="AG5" s="730"/>
      <c r="AH5" s="730"/>
      <c r="AI5" s="730"/>
      <c r="AJ5" s="730"/>
      <c r="AK5" s="730"/>
      <c r="AL5" s="717">
        <v>85.7</v>
      </c>
      <c r="AM5" s="686"/>
      <c r="AN5" s="686"/>
      <c r="AO5" s="718"/>
      <c r="AP5" s="705" t="s">
        <v>205</v>
      </c>
      <c r="AQ5" s="706"/>
      <c r="AR5" s="706"/>
      <c r="AS5" s="706"/>
      <c r="AT5" s="706"/>
      <c r="AU5" s="706"/>
      <c r="AV5" s="706"/>
      <c r="AW5" s="706"/>
      <c r="AX5" s="706"/>
      <c r="AY5" s="706"/>
      <c r="AZ5" s="706"/>
      <c r="BA5" s="706"/>
      <c r="BB5" s="706"/>
      <c r="BC5" s="706"/>
      <c r="BD5" s="706"/>
      <c r="BE5" s="706"/>
      <c r="BF5" s="707"/>
      <c r="BG5" s="618">
        <v>20329257</v>
      </c>
      <c r="BH5" s="619"/>
      <c r="BI5" s="619"/>
      <c r="BJ5" s="619"/>
      <c r="BK5" s="619"/>
      <c r="BL5" s="619"/>
      <c r="BM5" s="619"/>
      <c r="BN5" s="620"/>
      <c r="BO5" s="671">
        <v>91.7</v>
      </c>
      <c r="BP5" s="671"/>
      <c r="BQ5" s="671"/>
      <c r="BR5" s="671"/>
      <c r="BS5" s="672">
        <v>123241</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x14ac:dyDescent="0.15">
      <c r="B6" s="615" t="s">
        <v>209</v>
      </c>
      <c r="C6" s="616"/>
      <c r="D6" s="616"/>
      <c r="E6" s="616"/>
      <c r="F6" s="616"/>
      <c r="G6" s="616"/>
      <c r="H6" s="616"/>
      <c r="I6" s="616"/>
      <c r="J6" s="616"/>
      <c r="K6" s="616"/>
      <c r="L6" s="616"/>
      <c r="M6" s="616"/>
      <c r="N6" s="616"/>
      <c r="O6" s="616"/>
      <c r="P6" s="616"/>
      <c r="Q6" s="617"/>
      <c r="R6" s="618">
        <v>176923</v>
      </c>
      <c r="S6" s="619"/>
      <c r="T6" s="619"/>
      <c r="U6" s="619"/>
      <c r="V6" s="619"/>
      <c r="W6" s="619"/>
      <c r="X6" s="619"/>
      <c r="Y6" s="620"/>
      <c r="Z6" s="671">
        <v>0.3</v>
      </c>
      <c r="AA6" s="671"/>
      <c r="AB6" s="671"/>
      <c r="AC6" s="671"/>
      <c r="AD6" s="672">
        <v>176923</v>
      </c>
      <c r="AE6" s="672"/>
      <c r="AF6" s="672"/>
      <c r="AG6" s="672"/>
      <c r="AH6" s="672"/>
      <c r="AI6" s="672"/>
      <c r="AJ6" s="672"/>
      <c r="AK6" s="672"/>
      <c r="AL6" s="641">
        <v>0.7</v>
      </c>
      <c r="AM6" s="673"/>
      <c r="AN6" s="673"/>
      <c r="AO6" s="674"/>
      <c r="AP6" s="615" t="s">
        <v>210</v>
      </c>
      <c r="AQ6" s="616"/>
      <c r="AR6" s="616"/>
      <c r="AS6" s="616"/>
      <c r="AT6" s="616"/>
      <c r="AU6" s="616"/>
      <c r="AV6" s="616"/>
      <c r="AW6" s="616"/>
      <c r="AX6" s="616"/>
      <c r="AY6" s="616"/>
      <c r="AZ6" s="616"/>
      <c r="BA6" s="616"/>
      <c r="BB6" s="616"/>
      <c r="BC6" s="616"/>
      <c r="BD6" s="616"/>
      <c r="BE6" s="616"/>
      <c r="BF6" s="617"/>
      <c r="BG6" s="618">
        <v>20329257</v>
      </c>
      <c r="BH6" s="619"/>
      <c r="BI6" s="619"/>
      <c r="BJ6" s="619"/>
      <c r="BK6" s="619"/>
      <c r="BL6" s="619"/>
      <c r="BM6" s="619"/>
      <c r="BN6" s="620"/>
      <c r="BO6" s="671">
        <v>91.7</v>
      </c>
      <c r="BP6" s="671"/>
      <c r="BQ6" s="671"/>
      <c r="BR6" s="671"/>
      <c r="BS6" s="672">
        <v>123241</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416751</v>
      </c>
      <c r="CS6" s="619"/>
      <c r="CT6" s="619"/>
      <c r="CU6" s="619"/>
      <c r="CV6" s="619"/>
      <c r="CW6" s="619"/>
      <c r="CX6" s="619"/>
      <c r="CY6" s="620"/>
      <c r="CZ6" s="671">
        <v>0.9</v>
      </c>
      <c r="DA6" s="671"/>
      <c r="DB6" s="671"/>
      <c r="DC6" s="671"/>
      <c r="DD6" s="624" t="s">
        <v>212</v>
      </c>
      <c r="DE6" s="619"/>
      <c r="DF6" s="619"/>
      <c r="DG6" s="619"/>
      <c r="DH6" s="619"/>
      <c r="DI6" s="619"/>
      <c r="DJ6" s="619"/>
      <c r="DK6" s="619"/>
      <c r="DL6" s="619"/>
      <c r="DM6" s="619"/>
      <c r="DN6" s="619"/>
      <c r="DO6" s="619"/>
      <c r="DP6" s="620"/>
      <c r="DQ6" s="624">
        <v>416751</v>
      </c>
      <c r="DR6" s="619"/>
      <c r="DS6" s="619"/>
      <c r="DT6" s="619"/>
      <c r="DU6" s="619"/>
      <c r="DV6" s="619"/>
      <c r="DW6" s="619"/>
      <c r="DX6" s="619"/>
      <c r="DY6" s="619"/>
      <c r="DZ6" s="619"/>
      <c r="EA6" s="619"/>
      <c r="EB6" s="619"/>
      <c r="EC6" s="654"/>
    </row>
    <row r="7" spans="2:143" ht="11.25" customHeight="1" x14ac:dyDescent="0.15">
      <c r="B7" s="615" t="s">
        <v>213</v>
      </c>
      <c r="C7" s="616"/>
      <c r="D7" s="616"/>
      <c r="E7" s="616"/>
      <c r="F7" s="616"/>
      <c r="G7" s="616"/>
      <c r="H7" s="616"/>
      <c r="I7" s="616"/>
      <c r="J7" s="616"/>
      <c r="K7" s="616"/>
      <c r="L7" s="616"/>
      <c r="M7" s="616"/>
      <c r="N7" s="616"/>
      <c r="O7" s="616"/>
      <c r="P7" s="616"/>
      <c r="Q7" s="617"/>
      <c r="R7" s="618">
        <v>77385</v>
      </c>
      <c r="S7" s="619"/>
      <c r="T7" s="619"/>
      <c r="U7" s="619"/>
      <c r="V7" s="619"/>
      <c r="W7" s="619"/>
      <c r="X7" s="619"/>
      <c r="Y7" s="620"/>
      <c r="Z7" s="671">
        <v>0.2</v>
      </c>
      <c r="AA7" s="671"/>
      <c r="AB7" s="671"/>
      <c r="AC7" s="671"/>
      <c r="AD7" s="672">
        <v>77385</v>
      </c>
      <c r="AE7" s="672"/>
      <c r="AF7" s="672"/>
      <c r="AG7" s="672"/>
      <c r="AH7" s="672"/>
      <c r="AI7" s="672"/>
      <c r="AJ7" s="672"/>
      <c r="AK7" s="672"/>
      <c r="AL7" s="641">
        <v>0.3</v>
      </c>
      <c r="AM7" s="673"/>
      <c r="AN7" s="673"/>
      <c r="AO7" s="674"/>
      <c r="AP7" s="615" t="s">
        <v>214</v>
      </c>
      <c r="AQ7" s="616"/>
      <c r="AR7" s="616"/>
      <c r="AS7" s="616"/>
      <c r="AT7" s="616"/>
      <c r="AU7" s="616"/>
      <c r="AV7" s="616"/>
      <c r="AW7" s="616"/>
      <c r="AX7" s="616"/>
      <c r="AY7" s="616"/>
      <c r="AZ7" s="616"/>
      <c r="BA7" s="616"/>
      <c r="BB7" s="616"/>
      <c r="BC7" s="616"/>
      <c r="BD7" s="616"/>
      <c r="BE7" s="616"/>
      <c r="BF7" s="617"/>
      <c r="BG7" s="618">
        <v>12826234</v>
      </c>
      <c r="BH7" s="619"/>
      <c r="BI7" s="619"/>
      <c r="BJ7" s="619"/>
      <c r="BK7" s="619"/>
      <c r="BL7" s="619"/>
      <c r="BM7" s="619"/>
      <c r="BN7" s="620"/>
      <c r="BO7" s="671">
        <v>57.9</v>
      </c>
      <c r="BP7" s="671"/>
      <c r="BQ7" s="671"/>
      <c r="BR7" s="671"/>
      <c r="BS7" s="672">
        <v>123241</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14584877</v>
      </c>
      <c r="CS7" s="619"/>
      <c r="CT7" s="619"/>
      <c r="CU7" s="619"/>
      <c r="CV7" s="619"/>
      <c r="CW7" s="619"/>
      <c r="CX7" s="619"/>
      <c r="CY7" s="620"/>
      <c r="CZ7" s="671">
        <v>29.9</v>
      </c>
      <c r="DA7" s="671"/>
      <c r="DB7" s="671"/>
      <c r="DC7" s="671"/>
      <c r="DD7" s="624">
        <v>7899810</v>
      </c>
      <c r="DE7" s="619"/>
      <c r="DF7" s="619"/>
      <c r="DG7" s="619"/>
      <c r="DH7" s="619"/>
      <c r="DI7" s="619"/>
      <c r="DJ7" s="619"/>
      <c r="DK7" s="619"/>
      <c r="DL7" s="619"/>
      <c r="DM7" s="619"/>
      <c r="DN7" s="619"/>
      <c r="DO7" s="619"/>
      <c r="DP7" s="620"/>
      <c r="DQ7" s="624">
        <v>6509125</v>
      </c>
      <c r="DR7" s="619"/>
      <c r="DS7" s="619"/>
      <c r="DT7" s="619"/>
      <c r="DU7" s="619"/>
      <c r="DV7" s="619"/>
      <c r="DW7" s="619"/>
      <c r="DX7" s="619"/>
      <c r="DY7" s="619"/>
      <c r="DZ7" s="619"/>
      <c r="EA7" s="619"/>
      <c r="EB7" s="619"/>
      <c r="EC7" s="654"/>
    </row>
    <row r="8" spans="2:143" ht="11.25" customHeight="1" x14ac:dyDescent="0.15">
      <c r="B8" s="615" t="s">
        <v>216</v>
      </c>
      <c r="C8" s="616"/>
      <c r="D8" s="616"/>
      <c r="E8" s="616"/>
      <c r="F8" s="616"/>
      <c r="G8" s="616"/>
      <c r="H8" s="616"/>
      <c r="I8" s="616"/>
      <c r="J8" s="616"/>
      <c r="K8" s="616"/>
      <c r="L8" s="616"/>
      <c r="M8" s="616"/>
      <c r="N8" s="616"/>
      <c r="O8" s="616"/>
      <c r="P8" s="616"/>
      <c r="Q8" s="617"/>
      <c r="R8" s="618">
        <v>250078</v>
      </c>
      <c r="S8" s="619"/>
      <c r="T8" s="619"/>
      <c r="U8" s="619"/>
      <c r="V8" s="619"/>
      <c r="W8" s="619"/>
      <c r="X8" s="619"/>
      <c r="Y8" s="620"/>
      <c r="Z8" s="671">
        <v>0.5</v>
      </c>
      <c r="AA8" s="671"/>
      <c r="AB8" s="671"/>
      <c r="AC8" s="671"/>
      <c r="AD8" s="672">
        <v>250078</v>
      </c>
      <c r="AE8" s="672"/>
      <c r="AF8" s="672"/>
      <c r="AG8" s="672"/>
      <c r="AH8" s="672"/>
      <c r="AI8" s="672"/>
      <c r="AJ8" s="672"/>
      <c r="AK8" s="672"/>
      <c r="AL8" s="641">
        <v>1.1000000000000001</v>
      </c>
      <c r="AM8" s="673"/>
      <c r="AN8" s="673"/>
      <c r="AO8" s="674"/>
      <c r="AP8" s="615" t="s">
        <v>217</v>
      </c>
      <c r="AQ8" s="616"/>
      <c r="AR8" s="616"/>
      <c r="AS8" s="616"/>
      <c r="AT8" s="616"/>
      <c r="AU8" s="616"/>
      <c r="AV8" s="616"/>
      <c r="AW8" s="616"/>
      <c r="AX8" s="616"/>
      <c r="AY8" s="616"/>
      <c r="AZ8" s="616"/>
      <c r="BA8" s="616"/>
      <c r="BB8" s="616"/>
      <c r="BC8" s="616"/>
      <c r="BD8" s="616"/>
      <c r="BE8" s="616"/>
      <c r="BF8" s="617"/>
      <c r="BG8" s="618">
        <v>161080</v>
      </c>
      <c r="BH8" s="619"/>
      <c r="BI8" s="619"/>
      <c r="BJ8" s="619"/>
      <c r="BK8" s="619"/>
      <c r="BL8" s="619"/>
      <c r="BM8" s="619"/>
      <c r="BN8" s="620"/>
      <c r="BO8" s="671">
        <v>0.7</v>
      </c>
      <c r="BP8" s="671"/>
      <c r="BQ8" s="671"/>
      <c r="BR8" s="671"/>
      <c r="BS8" s="624" t="s">
        <v>109</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12876301</v>
      </c>
      <c r="CS8" s="619"/>
      <c r="CT8" s="619"/>
      <c r="CU8" s="619"/>
      <c r="CV8" s="619"/>
      <c r="CW8" s="619"/>
      <c r="CX8" s="619"/>
      <c r="CY8" s="620"/>
      <c r="CZ8" s="671">
        <v>26.4</v>
      </c>
      <c r="DA8" s="671"/>
      <c r="DB8" s="671"/>
      <c r="DC8" s="671"/>
      <c r="DD8" s="624">
        <v>617407</v>
      </c>
      <c r="DE8" s="619"/>
      <c r="DF8" s="619"/>
      <c r="DG8" s="619"/>
      <c r="DH8" s="619"/>
      <c r="DI8" s="619"/>
      <c r="DJ8" s="619"/>
      <c r="DK8" s="619"/>
      <c r="DL8" s="619"/>
      <c r="DM8" s="619"/>
      <c r="DN8" s="619"/>
      <c r="DO8" s="619"/>
      <c r="DP8" s="620"/>
      <c r="DQ8" s="624">
        <v>7149251</v>
      </c>
      <c r="DR8" s="619"/>
      <c r="DS8" s="619"/>
      <c r="DT8" s="619"/>
      <c r="DU8" s="619"/>
      <c r="DV8" s="619"/>
      <c r="DW8" s="619"/>
      <c r="DX8" s="619"/>
      <c r="DY8" s="619"/>
      <c r="DZ8" s="619"/>
      <c r="EA8" s="619"/>
      <c r="EB8" s="619"/>
      <c r="EC8" s="654"/>
    </row>
    <row r="9" spans="2:143" ht="11.25" customHeight="1" x14ac:dyDescent="0.15">
      <c r="B9" s="615" t="s">
        <v>219</v>
      </c>
      <c r="C9" s="616"/>
      <c r="D9" s="616"/>
      <c r="E9" s="616"/>
      <c r="F9" s="616"/>
      <c r="G9" s="616"/>
      <c r="H9" s="616"/>
      <c r="I9" s="616"/>
      <c r="J9" s="616"/>
      <c r="K9" s="616"/>
      <c r="L9" s="616"/>
      <c r="M9" s="616"/>
      <c r="N9" s="616"/>
      <c r="O9" s="616"/>
      <c r="P9" s="616"/>
      <c r="Q9" s="617"/>
      <c r="R9" s="618">
        <v>247227</v>
      </c>
      <c r="S9" s="619"/>
      <c r="T9" s="619"/>
      <c r="U9" s="619"/>
      <c r="V9" s="619"/>
      <c r="W9" s="619"/>
      <c r="X9" s="619"/>
      <c r="Y9" s="620"/>
      <c r="Z9" s="671">
        <v>0.5</v>
      </c>
      <c r="AA9" s="671"/>
      <c r="AB9" s="671"/>
      <c r="AC9" s="671"/>
      <c r="AD9" s="672">
        <v>247227</v>
      </c>
      <c r="AE9" s="672"/>
      <c r="AF9" s="672"/>
      <c r="AG9" s="672"/>
      <c r="AH9" s="672"/>
      <c r="AI9" s="672"/>
      <c r="AJ9" s="672"/>
      <c r="AK9" s="672"/>
      <c r="AL9" s="641">
        <v>1</v>
      </c>
      <c r="AM9" s="673"/>
      <c r="AN9" s="673"/>
      <c r="AO9" s="674"/>
      <c r="AP9" s="615" t="s">
        <v>220</v>
      </c>
      <c r="AQ9" s="616"/>
      <c r="AR9" s="616"/>
      <c r="AS9" s="616"/>
      <c r="AT9" s="616"/>
      <c r="AU9" s="616"/>
      <c r="AV9" s="616"/>
      <c r="AW9" s="616"/>
      <c r="AX9" s="616"/>
      <c r="AY9" s="616"/>
      <c r="AZ9" s="616"/>
      <c r="BA9" s="616"/>
      <c r="BB9" s="616"/>
      <c r="BC9" s="616"/>
      <c r="BD9" s="616"/>
      <c r="BE9" s="616"/>
      <c r="BF9" s="617"/>
      <c r="BG9" s="618">
        <v>11940641</v>
      </c>
      <c r="BH9" s="619"/>
      <c r="BI9" s="619"/>
      <c r="BJ9" s="619"/>
      <c r="BK9" s="619"/>
      <c r="BL9" s="619"/>
      <c r="BM9" s="619"/>
      <c r="BN9" s="620"/>
      <c r="BO9" s="671">
        <v>53.9</v>
      </c>
      <c r="BP9" s="671"/>
      <c r="BQ9" s="671"/>
      <c r="BR9" s="671"/>
      <c r="BS9" s="624" t="s">
        <v>109</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3910961</v>
      </c>
      <c r="CS9" s="619"/>
      <c r="CT9" s="619"/>
      <c r="CU9" s="619"/>
      <c r="CV9" s="619"/>
      <c r="CW9" s="619"/>
      <c r="CX9" s="619"/>
      <c r="CY9" s="620"/>
      <c r="CZ9" s="671">
        <v>8</v>
      </c>
      <c r="DA9" s="671"/>
      <c r="DB9" s="671"/>
      <c r="DC9" s="671"/>
      <c r="DD9" s="624">
        <v>221499</v>
      </c>
      <c r="DE9" s="619"/>
      <c r="DF9" s="619"/>
      <c r="DG9" s="619"/>
      <c r="DH9" s="619"/>
      <c r="DI9" s="619"/>
      <c r="DJ9" s="619"/>
      <c r="DK9" s="619"/>
      <c r="DL9" s="619"/>
      <c r="DM9" s="619"/>
      <c r="DN9" s="619"/>
      <c r="DO9" s="619"/>
      <c r="DP9" s="620"/>
      <c r="DQ9" s="624">
        <v>3604584</v>
      </c>
      <c r="DR9" s="619"/>
      <c r="DS9" s="619"/>
      <c r="DT9" s="619"/>
      <c r="DU9" s="619"/>
      <c r="DV9" s="619"/>
      <c r="DW9" s="619"/>
      <c r="DX9" s="619"/>
      <c r="DY9" s="619"/>
      <c r="DZ9" s="619"/>
      <c r="EA9" s="619"/>
      <c r="EB9" s="619"/>
      <c r="EC9" s="654"/>
    </row>
    <row r="10" spans="2:143" ht="11.25" customHeight="1" x14ac:dyDescent="0.15">
      <c r="B10" s="615" t="s">
        <v>222</v>
      </c>
      <c r="C10" s="616"/>
      <c r="D10" s="616"/>
      <c r="E10" s="616"/>
      <c r="F10" s="616"/>
      <c r="G10" s="616"/>
      <c r="H10" s="616"/>
      <c r="I10" s="616"/>
      <c r="J10" s="616"/>
      <c r="K10" s="616"/>
      <c r="L10" s="616"/>
      <c r="M10" s="616"/>
      <c r="N10" s="616"/>
      <c r="O10" s="616"/>
      <c r="P10" s="616"/>
      <c r="Q10" s="617"/>
      <c r="R10" s="618">
        <v>1484608</v>
      </c>
      <c r="S10" s="619"/>
      <c r="T10" s="619"/>
      <c r="U10" s="619"/>
      <c r="V10" s="619"/>
      <c r="W10" s="619"/>
      <c r="X10" s="619"/>
      <c r="Y10" s="620"/>
      <c r="Z10" s="671">
        <v>2.9</v>
      </c>
      <c r="AA10" s="671"/>
      <c r="AB10" s="671"/>
      <c r="AC10" s="671"/>
      <c r="AD10" s="672">
        <v>1484608</v>
      </c>
      <c r="AE10" s="672"/>
      <c r="AF10" s="672"/>
      <c r="AG10" s="672"/>
      <c r="AH10" s="672"/>
      <c r="AI10" s="672"/>
      <c r="AJ10" s="672"/>
      <c r="AK10" s="672"/>
      <c r="AL10" s="641">
        <v>6.2</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279427</v>
      </c>
      <c r="BH10" s="619"/>
      <c r="BI10" s="619"/>
      <c r="BJ10" s="619"/>
      <c r="BK10" s="619"/>
      <c r="BL10" s="619"/>
      <c r="BM10" s="619"/>
      <c r="BN10" s="620"/>
      <c r="BO10" s="671">
        <v>1.3</v>
      </c>
      <c r="BP10" s="671"/>
      <c r="BQ10" s="671"/>
      <c r="BR10" s="671"/>
      <c r="BS10" s="624">
        <v>46247</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21008</v>
      </c>
      <c r="CS10" s="619"/>
      <c r="CT10" s="619"/>
      <c r="CU10" s="619"/>
      <c r="CV10" s="619"/>
      <c r="CW10" s="619"/>
      <c r="CX10" s="619"/>
      <c r="CY10" s="620"/>
      <c r="CZ10" s="671">
        <v>0</v>
      </c>
      <c r="DA10" s="671"/>
      <c r="DB10" s="671"/>
      <c r="DC10" s="671"/>
      <c r="DD10" s="624" t="s">
        <v>109</v>
      </c>
      <c r="DE10" s="619"/>
      <c r="DF10" s="619"/>
      <c r="DG10" s="619"/>
      <c r="DH10" s="619"/>
      <c r="DI10" s="619"/>
      <c r="DJ10" s="619"/>
      <c r="DK10" s="619"/>
      <c r="DL10" s="619"/>
      <c r="DM10" s="619"/>
      <c r="DN10" s="619"/>
      <c r="DO10" s="619"/>
      <c r="DP10" s="620"/>
      <c r="DQ10" s="624">
        <v>21008</v>
      </c>
      <c r="DR10" s="619"/>
      <c r="DS10" s="619"/>
      <c r="DT10" s="619"/>
      <c r="DU10" s="619"/>
      <c r="DV10" s="619"/>
      <c r="DW10" s="619"/>
      <c r="DX10" s="619"/>
      <c r="DY10" s="619"/>
      <c r="DZ10" s="619"/>
      <c r="EA10" s="619"/>
      <c r="EB10" s="619"/>
      <c r="EC10" s="654"/>
    </row>
    <row r="11" spans="2:143" ht="11.25" customHeight="1" x14ac:dyDescent="0.15">
      <c r="B11" s="615" t="s">
        <v>225</v>
      </c>
      <c r="C11" s="616"/>
      <c r="D11" s="616"/>
      <c r="E11" s="616"/>
      <c r="F11" s="616"/>
      <c r="G11" s="616"/>
      <c r="H11" s="616"/>
      <c r="I11" s="616"/>
      <c r="J11" s="616"/>
      <c r="K11" s="616"/>
      <c r="L11" s="616"/>
      <c r="M11" s="616"/>
      <c r="N11" s="616"/>
      <c r="O11" s="616"/>
      <c r="P11" s="616"/>
      <c r="Q11" s="617"/>
      <c r="R11" s="618">
        <v>3987</v>
      </c>
      <c r="S11" s="619"/>
      <c r="T11" s="619"/>
      <c r="U11" s="619"/>
      <c r="V11" s="619"/>
      <c r="W11" s="619"/>
      <c r="X11" s="619"/>
      <c r="Y11" s="620"/>
      <c r="Z11" s="671">
        <v>0</v>
      </c>
      <c r="AA11" s="671"/>
      <c r="AB11" s="671"/>
      <c r="AC11" s="671"/>
      <c r="AD11" s="672">
        <v>3987</v>
      </c>
      <c r="AE11" s="672"/>
      <c r="AF11" s="672"/>
      <c r="AG11" s="672"/>
      <c r="AH11" s="672"/>
      <c r="AI11" s="672"/>
      <c r="AJ11" s="672"/>
      <c r="AK11" s="672"/>
      <c r="AL11" s="641">
        <v>0</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445086</v>
      </c>
      <c r="BH11" s="619"/>
      <c r="BI11" s="619"/>
      <c r="BJ11" s="619"/>
      <c r="BK11" s="619"/>
      <c r="BL11" s="619"/>
      <c r="BM11" s="619"/>
      <c r="BN11" s="620"/>
      <c r="BO11" s="671">
        <v>2</v>
      </c>
      <c r="BP11" s="671"/>
      <c r="BQ11" s="671"/>
      <c r="BR11" s="671"/>
      <c r="BS11" s="624">
        <v>76994</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28636</v>
      </c>
      <c r="CS11" s="619"/>
      <c r="CT11" s="619"/>
      <c r="CU11" s="619"/>
      <c r="CV11" s="619"/>
      <c r="CW11" s="619"/>
      <c r="CX11" s="619"/>
      <c r="CY11" s="620"/>
      <c r="CZ11" s="671">
        <v>0.1</v>
      </c>
      <c r="DA11" s="671"/>
      <c r="DB11" s="671"/>
      <c r="DC11" s="671"/>
      <c r="DD11" s="624" t="s">
        <v>109</v>
      </c>
      <c r="DE11" s="619"/>
      <c r="DF11" s="619"/>
      <c r="DG11" s="619"/>
      <c r="DH11" s="619"/>
      <c r="DI11" s="619"/>
      <c r="DJ11" s="619"/>
      <c r="DK11" s="619"/>
      <c r="DL11" s="619"/>
      <c r="DM11" s="619"/>
      <c r="DN11" s="619"/>
      <c r="DO11" s="619"/>
      <c r="DP11" s="620"/>
      <c r="DQ11" s="624">
        <v>25143</v>
      </c>
      <c r="DR11" s="619"/>
      <c r="DS11" s="619"/>
      <c r="DT11" s="619"/>
      <c r="DU11" s="619"/>
      <c r="DV11" s="619"/>
      <c r="DW11" s="619"/>
      <c r="DX11" s="619"/>
      <c r="DY11" s="619"/>
      <c r="DZ11" s="619"/>
      <c r="EA11" s="619"/>
      <c r="EB11" s="619"/>
      <c r="EC11" s="654"/>
    </row>
    <row r="12" spans="2:143" ht="11.25" customHeight="1" x14ac:dyDescent="0.15">
      <c r="B12" s="615" t="s">
        <v>228</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7186913</v>
      </c>
      <c r="BH12" s="619"/>
      <c r="BI12" s="619"/>
      <c r="BJ12" s="619"/>
      <c r="BK12" s="619"/>
      <c r="BL12" s="619"/>
      <c r="BM12" s="619"/>
      <c r="BN12" s="620"/>
      <c r="BO12" s="671">
        <v>32.4</v>
      </c>
      <c r="BP12" s="671"/>
      <c r="BQ12" s="671"/>
      <c r="BR12" s="671"/>
      <c r="BS12" s="624" t="s">
        <v>109</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175482</v>
      </c>
      <c r="CS12" s="619"/>
      <c r="CT12" s="619"/>
      <c r="CU12" s="619"/>
      <c r="CV12" s="619"/>
      <c r="CW12" s="619"/>
      <c r="CX12" s="619"/>
      <c r="CY12" s="620"/>
      <c r="CZ12" s="671">
        <v>0.4</v>
      </c>
      <c r="DA12" s="671"/>
      <c r="DB12" s="671"/>
      <c r="DC12" s="671"/>
      <c r="DD12" s="624" t="s">
        <v>109</v>
      </c>
      <c r="DE12" s="619"/>
      <c r="DF12" s="619"/>
      <c r="DG12" s="619"/>
      <c r="DH12" s="619"/>
      <c r="DI12" s="619"/>
      <c r="DJ12" s="619"/>
      <c r="DK12" s="619"/>
      <c r="DL12" s="619"/>
      <c r="DM12" s="619"/>
      <c r="DN12" s="619"/>
      <c r="DO12" s="619"/>
      <c r="DP12" s="620"/>
      <c r="DQ12" s="624">
        <v>79131</v>
      </c>
      <c r="DR12" s="619"/>
      <c r="DS12" s="619"/>
      <c r="DT12" s="619"/>
      <c r="DU12" s="619"/>
      <c r="DV12" s="619"/>
      <c r="DW12" s="619"/>
      <c r="DX12" s="619"/>
      <c r="DY12" s="619"/>
      <c r="DZ12" s="619"/>
      <c r="EA12" s="619"/>
      <c r="EB12" s="619"/>
      <c r="EC12" s="654"/>
    </row>
    <row r="13" spans="2:143" ht="11.25" customHeight="1" x14ac:dyDescent="0.15">
      <c r="B13" s="615" t="s">
        <v>231</v>
      </c>
      <c r="C13" s="616"/>
      <c r="D13" s="616"/>
      <c r="E13" s="616"/>
      <c r="F13" s="616"/>
      <c r="G13" s="616"/>
      <c r="H13" s="616"/>
      <c r="I13" s="616"/>
      <c r="J13" s="616"/>
      <c r="K13" s="616"/>
      <c r="L13" s="616"/>
      <c r="M13" s="616"/>
      <c r="N13" s="616"/>
      <c r="O13" s="616"/>
      <c r="P13" s="616"/>
      <c r="Q13" s="617"/>
      <c r="R13" s="618">
        <v>48656</v>
      </c>
      <c r="S13" s="619"/>
      <c r="T13" s="619"/>
      <c r="U13" s="619"/>
      <c r="V13" s="619"/>
      <c r="W13" s="619"/>
      <c r="X13" s="619"/>
      <c r="Y13" s="620"/>
      <c r="Z13" s="671">
        <v>0.1</v>
      </c>
      <c r="AA13" s="671"/>
      <c r="AB13" s="671"/>
      <c r="AC13" s="671"/>
      <c r="AD13" s="672">
        <v>48656</v>
      </c>
      <c r="AE13" s="672"/>
      <c r="AF13" s="672"/>
      <c r="AG13" s="672"/>
      <c r="AH13" s="672"/>
      <c r="AI13" s="672"/>
      <c r="AJ13" s="672"/>
      <c r="AK13" s="672"/>
      <c r="AL13" s="641">
        <v>0.2</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7044463</v>
      </c>
      <c r="BH13" s="619"/>
      <c r="BI13" s="619"/>
      <c r="BJ13" s="619"/>
      <c r="BK13" s="619"/>
      <c r="BL13" s="619"/>
      <c r="BM13" s="619"/>
      <c r="BN13" s="620"/>
      <c r="BO13" s="671">
        <v>31.8</v>
      </c>
      <c r="BP13" s="671"/>
      <c r="BQ13" s="671"/>
      <c r="BR13" s="671"/>
      <c r="BS13" s="624" t="s">
        <v>109</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4555872</v>
      </c>
      <c r="CS13" s="619"/>
      <c r="CT13" s="619"/>
      <c r="CU13" s="619"/>
      <c r="CV13" s="619"/>
      <c r="CW13" s="619"/>
      <c r="CX13" s="619"/>
      <c r="CY13" s="620"/>
      <c r="CZ13" s="671">
        <v>9.4</v>
      </c>
      <c r="DA13" s="671"/>
      <c r="DB13" s="671"/>
      <c r="DC13" s="671"/>
      <c r="DD13" s="624">
        <v>1455800</v>
      </c>
      <c r="DE13" s="619"/>
      <c r="DF13" s="619"/>
      <c r="DG13" s="619"/>
      <c r="DH13" s="619"/>
      <c r="DI13" s="619"/>
      <c r="DJ13" s="619"/>
      <c r="DK13" s="619"/>
      <c r="DL13" s="619"/>
      <c r="DM13" s="619"/>
      <c r="DN13" s="619"/>
      <c r="DO13" s="619"/>
      <c r="DP13" s="620"/>
      <c r="DQ13" s="624">
        <v>2987300</v>
      </c>
      <c r="DR13" s="619"/>
      <c r="DS13" s="619"/>
      <c r="DT13" s="619"/>
      <c r="DU13" s="619"/>
      <c r="DV13" s="619"/>
      <c r="DW13" s="619"/>
      <c r="DX13" s="619"/>
      <c r="DY13" s="619"/>
      <c r="DZ13" s="619"/>
      <c r="EA13" s="619"/>
      <c r="EB13" s="619"/>
      <c r="EC13" s="654"/>
    </row>
    <row r="14" spans="2:143" ht="11.25" customHeight="1" x14ac:dyDescent="0.15">
      <c r="B14" s="615" t="s">
        <v>234</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29737</v>
      </c>
      <c r="BH14" s="619"/>
      <c r="BI14" s="619"/>
      <c r="BJ14" s="619"/>
      <c r="BK14" s="619"/>
      <c r="BL14" s="619"/>
      <c r="BM14" s="619"/>
      <c r="BN14" s="620"/>
      <c r="BO14" s="671">
        <v>0.1</v>
      </c>
      <c r="BP14" s="671"/>
      <c r="BQ14" s="671"/>
      <c r="BR14" s="671"/>
      <c r="BS14" s="624" t="s">
        <v>109</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1131590</v>
      </c>
      <c r="CS14" s="619"/>
      <c r="CT14" s="619"/>
      <c r="CU14" s="619"/>
      <c r="CV14" s="619"/>
      <c r="CW14" s="619"/>
      <c r="CX14" s="619"/>
      <c r="CY14" s="620"/>
      <c r="CZ14" s="671">
        <v>2.2999999999999998</v>
      </c>
      <c r="DA14" s="671"/>
      <c r="DB14" s="671"/>
      <c r="DC14" s="671"/>
      <c r="DD14" s="624">
        <v>47505</v>
      </c>
      <c r="DE14" s="619"/>
      <c r="DF14" s="619"/>
      <c r="DG14" s="619"/>
      <c r="DH14" s="619"/>
      <c r="DI14" s="619"/>
      <c r="DJ14" s="619"/>
      <c r="DK14" s="619"/>
      <c r="DL14" s="619"/>
      <c r="DM14" s="619"/>
      <c r="DN14" s="619"/>
      <c r="DO14" s="619"/>
      <c r="DP14" s="620"/>
      <c r="DQ14" s="624">
        <v>1105763</v>
      </c>
      <c r="DR14" s="619"/>
      <c r="DS14" s="619"/>
      <c r="DT14" s="619"/>
      <c r="DU14" s="619"/>
      <c r="DV14" s="619"/>
      <c r="DW14" s="619"/>
      <c r="DX14" s="619"/>
      <c r="DY14" s="619"/>
      <c r="DZ14" s="619"/>
      <c r="EA14" s="619"/>
      <c r="EB14" s="619"/>
      <c r="EC14" s="654"/>
    </row>
    <row r="15" spans="2:143" ht="11.25" customHeight="1" x14ac:dyDescent="0.15">
      <c r="B15" s="615" t="s">
        <v>237</v>
      </c>
      <c r="C15" s="616"/>
      <c r="D15" s="616"/>
      <c r="E15" s="616"/>
      <c r="F15" s="616"/>
      <c r="G15" s="616"/>
      <c r="H15" s="616"/>
      <c r="I15" s="616"/>
      <c r="J15" s="616"/>
      <c r="K15" s="616"/>
      <c r="L15" s="616"/>
      <c r="M15" s="616"/>
      <c r="N15" s="616"/>
      <c r="O15" s="616"/>
      <c r="P15" s="616"/>
      <c r="Q15" s="617"/>
      <c r="R15" s="618">
        <v>40768</v>
      </c>
      <c r="S15" s="619"/>
      <c r="T15" s="619"/>
      <c r="U15" s="619"/>
      <c r="V15" s="619"/>
      <c r="W15" s="619"/>
      <c r="X15" s="619"/>
      <c r="Y15" s="620"/>
      <c r="Z15" s="671">
        <v>0.1</v>
      </c>
      <c r="AA15" s="671"/>
      <c r="AB15" s="671"/>
      <c r="AC15" s="671"/>
      <c r="AD15" s="672">
        <v>40768</v>
      </c>
      <c r="AE15" s="672"/>
      <c r="AF15" s="672"/>
      <c r="AG15" s="672"/>
      <c r="AH15" s="672"/>
      <c r="AI15" s="672"/>
      <c r="AJ15" s="672"/>
      <c r="AK15" s="672"/>
      <c r="AL15" s="641">
        <v>0.2</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286373</v>
      </c>
      <c r="BH15" s="619"/>
      <c r="BI15" s="619"/>
      <c r="BJ15" s="619"/>
      <c r="BK15" s="619"/>
      <c r="BL15" s="619"/>
      <c r="BM15" s="619"/>
      <c r="BN15" s="620"/>
      <c r="BO15" s="671">
        <v>1.3</v>
      </c>
      <c r="BP15" s="671"/>
      <c r="BQ15" s="671"/>
      <c r="BR15" s="671"/>
      <c r="BS15" s="624" t="s">
        <v>109</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4776173</v>
      </c>
      <c r="CS15" s="619"/>
      <c r="CT15" s="619"/>
      <c r="CU15" s="619"/>
      <c r="CV15" s="619"/>
      <c r="CW15" s="619"/>
      <c r="CX15" s="619"/>
      <c r="CY15" s="620"/>
      <c r="CZ15" s="671">
        <v>9.8000000000000007</v>
      </c>
      <c r="DA15" s="671"/>
      <c r="DB15" s="671"/>
      <c r="DC15" s="671"/>
      <c r="DD15" s="624">
        <v>1888784</v>
      </c>
      <c r="DE15" s="619"/>
      <c r="DF15" s="619"/>
      <c r="DG15" s="619"/>
      <c r="DH15" s="619"/>
      <c r="DI15" s="619"/>
      <c r="DJ15" s="619"/>
      <c r="DK15" s="619"/>
      <c r="DL15" s="619"/>
      <c r="DM15" s="619"/>
      <c r="DN15" s="619"/>
      <c r="DO15" s="619"/>
      <c r="DP15" s="620"/>
      <c r="DQ15" s="624">
        <v>3215733</v>
      </c>
      <c r="DR15" s="619"/>
      <c r="DS15" s="619"/>
      <c r="DT15" s="619"/>
      <c r="DU15" s="619"/>
      <c r="DV15" s="619"/>
      <c r="DW15" s="619"/>
      <c r="DX15" s="619"/>
      <c r="DY15" s="619"/>
      <c r="DZ15" s="619"/>
      <c r="EA15" s="619"/>
      <c r="EB15" s="619"/>
      <c r="EC15" s="654"/>
    </row>
    <row r="16" spans="2:143" ht="11.25" customHeight="1" x14ac:dyDescent="0.15">
      <c r="B16" s="615" t="s">
        <v>240</v>
      </c>
      <c r="C16" s="616"/>
      <c r="D16" s="616"/>
      <c r="E16" s="616"/>
      <c r="F16" s="616"/>
      <c r="G16" s="616"/>
      <c r="H16" s="616"/>
      <c r="I16" s="616"/>
      <c r="J16" s="616"/>
      <c r="K16" s="616"/>
      <c r="L16" s="616"/>
      <c r="M16" s="616"/>
      <c r="N16" s="616"/>
      <c r="O16" s="616"/>
      <c r="P16" s="616"/>
      <c r="Q16" s="617"/>
      <c r="R16" s="618">
        <v>2132959</v>
      </c>
      <c r="S16" s="619"/>
      <c r="T16" s="619"/>
      <c r="U16" s="619"/>
      <c r="V16" s="619"/>
      <c r="W16" s="619"/>
      <c r="X16" s="619"/>
      <c r="Y16" s="620"/>
      <c r="Z16" s="671">
        <v>4.2</v>
      </c>
      <c r="AA16" s="671"/>
      <c r="AB16" s="671"/>
      <c r="AC16" s="671"/>
      <c r="AD16" s="672">
        <v>779527</v>
      </c>
      <c r="AE16" s="672"/>
      <c r="AF16" s="672"/>
      <c r="AG16" s="672"/>
      <c r="AH16" s="672"/>
      <c r="AI16" s="672"/>
      <c r="AJ16" s="672"/>
      <c r="AK16" s="672"/>
      <c r="AL16" s="641">
        <v>3.3</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31575</v>
      </c>
      <c r="CS16" s="619"/>
      <c r="CT16" s="619"/>
      <c r="CU16" s="619"/>
      <c r="CV16" s="619"/>
      <c r="CW16" s="619"/>
      <c r="CX16" s="619"/>
      <c r="CY16" s="620"/>
      <c r="CZ16" s="671">
        <v>0.1</v>
      </c>
      <c r="DA16" s="671"/>
      <c r="DB16" s="671"/>
      <c r="DC16" s="671"/>
      <c r="DD16" s="624" t="s">
        <v>109</v>
      </c>
      <c r="DE16" s="619"/>
      <c r="DF16" s="619"/>
      <c r="DG16" s="619"/>
      <c r="DH16" s="619"/>
      <c r="DI16" s="619"/>
      <c r="DJ16" s="619"/>
      <c r="DK16" s="619"/>
      <c r="DL16" s="619"/>
      <c r="DM16" s="619"/>
      <c r="DN16" s="619"/>
      <c r="DO16" s="619"/>
      <c r="DP16" s="620"/>
      <c r="DQ16" s="624">
        <v>6588</v>
      </c>
      <c r="DR16" s="619"/>
      <c r="DS16" s="619"/>
      <c r="DT16" s="619"/>
      <c r="DU16" s="619"/>
      <c r="DV16" s="619"/>
      <c r="DW16" s="619"/>
      <c r="DX16" s="619"/>
      <c r="DY16" s="619"/>
      <c r="DZ16" s="619"/>
      <c r="EA16" s="619"/>
      <c r="EB16" s="619"/>
      <c r="EC16" s="654"/>
    </row>
    <row r="17" spans="2:133" ht="11.25" customHeight="1" x14ac:dyDescent="0.15">
      <c r="B17" s="615" t="s">
        <v>243</v>
      </c>
      <c r="C17" s="616"/>
      <c r="D17" s="616"/>
      <c r="E17" s="616"/>
      <c r="F17" s="616"/>
      <c r="G17" s="616"/>
      <c r="H17" s="616"/>
      <c r="I17" s="616"/>
      <c r="J17" s="616"/>
      <c r="K17" s="616"/>
      <c r="L17" s="616"/>
      <c r="M17" s="616"/>
      <c r="N17" s="616"/>
      <c r="O17" s="616"/>
      <c r="P17" s="616"/>
      <c r="Q17" s="617"/>
      <c r="R17" s="618">
        <v>779527</v>
      </c>
      <c r="S17" s="619"/>
      <c r="T17" s="619"/>
      <c r="U17" s="619"/>
      <c r="V17" s="619"/>
      <c r="W17" s="619"/>
      <c r="X17" s="619"/>
      <c r="Y17" s="620"/>
      <c r="Z17" s="671">
        <v>1.5</v>
      </c>
      <c r="AA17" s="671"/>
      <c r="AB17" s="671"/>
      <c r="AC17" s="671"/>
      <c r="AD17" s="672">
        <v>779527</v>
      </c>
      <c r="AE17" s="672"/>
      <c r="AF17" s="672"/>
      <c r="AG17" s="672"/>
      <c r="AH17" s="672"/>
      <c r="AI17" s="672"/>
      <c r="AJ17" s="672"/>
      <c r="AK17" s="672"/>
      <c r="AL17" s="641">
        <v>3.3</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6212006</v>
      </c>
      <c r="CS17" s="619"/>
      <c r="CT17" s="619"/>
      <c r="CU17" s="619"/>
      <c r="CV17" s="619"/>
      <c r="CW17" s="619"/>
      <c r="CX17" s="619"/>
      <c r="CY17" s="620"/>
      <c r="CZ17" s="671">
        <v>12.8</v>
      </c>
      <c r="DA17" s="671"/>
      <c r="DB17" s="671"/>
      <c r="DC17" s="671"/>
      <c r="DD17" s="624" t="s">
        <v>109</v>
      </c>
      <c r="DE17" s="619"/>
      <c r="DF17" s="619"/>
      <c r="DG17" s="619"/>
      <c r="DH17" s="619"/>
      <c r="DI17" s="619"/>
      <c r="DJ17" s="619"/>
      <c r="DK17" s="619"/>
      <c r="DL17" s="619"/>
      <c r="DM17" s="619"/>
      <c r="DN17" s="619"/>
      <c r="DO17" s="619"/>
      <c r="DP17" s="620"/>
      <c r="DQ17" s="624">
        <v>5924519</v>
      </c>
      <c r="DR17" s="619"/>
      <c r="DS17" s="619"/>
      <c r="DT17" s="619"/>
      <c r="DU17" s="619"/>
      <c r="DV17" s="619"/>
      <c r="DW17" s="619"/>
      <c r="DX17" s="619"/>
      <c r="DY17" s="619"/>
      <c r="DZ17" s="619"/>
      <c r="EA17" s="619"/>
      <c r="EB17" s="619"/>
      <c r="EC17" s="654"/>
    </row>
    <row r="18" spans="2:133" ht="11.25" customHeight="1" x14ac:dyDescent="0.15">
      <c r="B18" s="615" t="s">
        <v>246</v>
      </c>
      <c r="C18" s="616"/>
      <c r="D18" s="616"/>
      <c r="E18" s="616"/>
      <c r="F18" s="616"/>
      <c r="G18" s="616"/>
      <c r="H18" s="616"/>
      <c r="I18" s="616"/>
      <c r="J18" s="616"/>
      <c r="K18" s="616"/>
      <c r="L18" s="616"/>
      <c r="M18" s="616"/>
      <c r="N18" s="616"/>
      <c r="O18" s="616"/>
      <c r="P18" s="616"/>
      <c r="Q18" s="617"/>
      <c r="R18" s="618">
        <v>1353431</v>
      </c>
      <c r="S18" s="619"/>
      <c r="T18" s="619"/>
      <c r="U18" s="619"/>
      <c r="V18" s="619"/>
      <c r="W18" s="619"/>
      <c r="X18" s="619"/>
      <c r="Y18" s="620"/>
      <c r="Z18" s="671">
        <v>2.6</v>
      </c>
      <c r="AA18" s="671"/>
      <c r="AB18" s="671"/>
      <c r="AC18" s="671"/>
      <c r="AD18" s="672" t="s">
        <v>109</v>
      </c>
      <c r="AE18" s="672"/>
      <c r="AF18" s="672"/>
      <c r="AG18" s="672"/>
      <c r="AH18" s="672"/>
      <c r="AI18" s="672"/>
      <c r="AJ18" s="672"/>
      <c r="AK18" s="672"/>
      <c r="AL18" s="641" t="s">
        <v>109</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x14ac:dyDescent="0.15">
      <c r="B19" s="615" t="s">
        <v>249</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109</v>
      </c>
      <c r="AE19" s="672"/>
      <c r="AF19" s="672"/>
      <c r="AG19" s="672"/>
      <c r="AH19" s="672"/>
      <c r="AI19" s="672"/>
      <c r="AJ19" s="672"/>
      <c r="AK19" s="672"/>
      <c r="AL19" s="641" t="s">
        <v>109</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1837394</v>
      </c>
      <c r="BH19" s="619"/>
      <c r="BI19" s="619"/>
      <c r="BJ19" s="619"/>
      <c r="BK19" s="619"/>
      <c r="BL19" s="619"/>
      <c r="BM19" s="619"/>
      <c r="BN19" s="620"/>
      <c r="BO19" s="671">
        <v>8.3000000000000007</v>
      </c>
      <c r="BP19" s="671"/>
      <c r="BQ19" s="671"/>
      <c r="BR19" s="671"/>
      <c r="BS19" s="624" t="s">
        <v>109</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252</v>
      </c>
      <c r="C20" s="616"/>
      <c r="D20" s="616"/>
      <c r="E20" s="616"/>
      <c r="F20" s="616"/>
      <c r="G20" s="616"/>
      <c r="H20" s="616"/>
      <c r="I20" s="616"/>
      <c r="J20" s="616"/>
      <c r="K20" s="616"/>
      <c r="L20" s="616"/>
      <c r="M20" s="616"/>
      <c r="N20" s="616"/>
      <c r="O20" s="616"/>
      <c r="P20" s="616"/>
      <c r="Q20" s="617"/>
      <c r="R20" s="618">
        <v>26629242</v>
      </c>
      <c r="S20" s="619"/>
      <c r="T20" s="619"/>
      <c r="U20" s="619"/>
      <c r="V20" s="619"/>
      <c r="W20" s="619"/>
      <c r="X20" s="619"/>
      <c r="Y20" s="620"/>
      <c r="Z20" s="671">
        <v>52</v>
      </c>
      <c r="AA20" s="671"/>
      <c r="AB20" s="671"/>
      <c r="AC20" s="671"/>
      <c r="AD20" s="672">
        <v>23502833</v>
      </c>
      <c r="AE20" s="672"/>
      <c r="AF20" s="672"/>
      <c r="AG20" s="672"/>
      <c r="AH20" s="672"/>
      <c r="AI20" s="672"/>
      <c r="AJ20" s="672"/>
      <c r="AK20" s="672"/>
      <c r="AL20" s="641">
        <v>98.7</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1837394</v>
      </c>
      <c r="BH20" s="619"/>
      <c r="BI20" s="619"/>
      <c r="BJ20" s="619"/>
      <c r="BK20" s="619"/>
      <c r="BL20" s="619"/>
      <c r="BM20" s="619"/>
      <c r="BN20" s="620"/>
      <c r="BO20" s="671">
        <v>8.3000000000000007</v>
      </c>
      <c r="BP20" s="671"/>
      <c r="BQ20" s="671"/>
      <c r="BR20" s="671"/>
      <c r="BS20" s="624" t="s">
        <v>109</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48721232</v>
      </c>
      <c r="CS20" s="619"/>
      <c r="CT20" s="619"/>
      <c r="CU20" s="619"/>
      <c r="CV20" s="619"/>
      <c r="CW20" s="619"/>
      <c r="CX20" s="619"/>
      <c r="CY20" s="620"/>
      <c r="CZ20" s="671">
        <v>100</v>
      </c>
      <c r="DA20" s="671"/>
      <c r="DB20" s="671"/>
      <c r="DC20" s="671"/>
      <c r="DD20" s="624">
        <v>12130805</v>
      </c>
      <c r="DE20" s="619"/>
      <c r="DF20" s="619"/>
      <c r="DG20" s="619"/>
      <c r="DH20" s="619"/>
      <c r="DI20" s="619"/>
      <c r="DJ20" s="619"/>
      <c r="DK20" s="619"/>
      <c r="DL20" s="619"/>
      <c r="DM20" s="619"/>
      <c r="DN20" s="619"/>
      <c r="DO20" s="619"/>
      <c r="DP20" s="620"/>
      <c r="DQ20" s="624">
        <v>31044896</v>
      </c>
      <c r="DR20" s="619"/>
      <c r="DS20" s="619"/>
      <c r="DT20" s="619"/>
      <c r="DU20" s="619"/>
      <c r="DV20" s="619"/>
      <c r="DW20" s="619"/>
      <c r="DX20" s="619"/>
      <c r="DY20" s="619"/>
      <c r="DZ20" s="619"/>
      <c r="EA20" s="619"/>
      <c r="EB20" s="619"/>
      <c r="EC20" s="654"/>
    </row>
    <row r="21" spans="2:133" ht="11.25" customHeight="1" x14ac:dyDescent="0.15">
      <c r="B21" s="615" t="s">
        <v>255</v>
      </c>
      <c r="C21" s="616"/>
      <c r="D21" s="616"/>
      <c r="E21" s="616"/>
      <c r="F21" s="616"/>
      <c r="G21" s="616"/>
      <c r="H21" s="616"/>
      <c r="I21" s="616"/>
      <c r="J21" s="616"/>
      <c r="K21" s="616"/>
      <c r="L21" s="616"/>
      <c r="M21" s="616"/>
      <c r="N21" s="616"/>
      <c r="O21" s="616"/>
      <c r="P21" s="616"/>
      <c r="Q21" s="617"/>
      <c r="R21" s="618">
        <v>13303</v>
      </c>
      <c r="S21" s="619"/>
      <c r="T21" s="619"/>
      <c r="U21" s="619"/>
      <c r="V21" s="619"/>
      <c r="W21" s="619"/>
      <c r="X21" s="619"/>
      <c r="Y21" s="620"/>
      <c r="Z21" s="671">
        <v>0</v>
      </c>
      <c r="AA21" s="671"/>
      <c r="AB21" s="671"/>
      <c r="AC21" s="671"/>
      <c r="AD21" s="672">
        <v>13303</v>
      </c>
      <c r="AE21" s="672"/>
      <c r="AF21" s="672"/>
      <c r="AG21" s="672"/>
      <c r="AH21" s="672"/>
      <c r="AI21" s="672"/>
      <c r="AJ21" s="672"/>
      <c r="AK21" s="672"/>
      <c r="AL21" s="641">
        <v>0.1</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v>5236</v>
      </c>
      <c r="BH21" s="619"/>
      <c r="BI21" s="619"/>
      <c r="BJ21" s="619"/>
      <c r="BK21" s="619"/>
      <c r="BL21" s="619"/>
      <c r="BM21" s="619"/>
      <c r="BN21" s="620"/>
      <c r="BO21" s="671">
        <v>0</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257</v>
      </c>
      <c r="C22" s="616"/>
      <c r="D22" s="616"/>
      <c r="E22" s="616"/>
      <c r="F22" s="616"/>
      <c r="G22" s="616"/>
      <c r="H22" s="616"/>
      <c r="I22" s="616"/>
      <c r="J22" s="616"/>
      <c r="K22" s="616"/>
      <c r="L22" s="616"/>
      <c r="M22" s="616"/>
      <c r="N22" s="616"/>
      <c r="O22" s="616"/>
      <c r="P22" s="616"/>
      <c r="Q22" s="617"/>
      <c r="R22" s="618">
        <v>754393</v>
      </c>
      <c r="S22" s="619"/>
      <c r="T22" s="619"/>
      <c r="U22" s="619"/>
      <c r="V22" s="619"/>
      <c r="W22" s="619"/>
      <c r="X22" s="619"/>
      <c r="Y22" s="620"/>
      <c r="Z22" s="671">
        <v>1.5</v>
      </c>
      <c r="AA22" s="671"/>
      <c r="AB22" s="671"/>
      <c r="AC22" s="671"/>
      <c r="AD22" s="672" t="s">
        <v>109</v>
      </c>
      <c r="AE22" s="672"/>
      <c r="AF22" s="672"/>
      <c r="AG22" s="672"/>
      <c r="AH22" s="672"/>
      <c r="AI22" s="672"/>
      <c r="AJ22" s="672"/>
      <c r="AK22" s="672"/>
      <c r="AL22" s="641" t="s">
        <v>109</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v>59181</v>
      </c>
      <c r="BH22" s="619"/>
      <c r="BI22" s="619"/>
      <c r="BJ22" s="619"/>
      <c r="BK22" s="619"/>
      <c r="BL22" s="619"/>
      <c r="BM22" s="619"/>
      <c r="BN22" s="620"/>
      <c r="BO22" s="671">
        <v>0.3</v>
      </c>
      <c r="BP22" s="671"/>
      <c r="BQ22" s="671"/>
      <c r="BR22" s="671"/>
      <c r="BS22" s="624" t="s">
        <v>109</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260</v>
      </c>
      <c r="C23" s="616"/>
      <c r="D23" s="616"/>
      <c r="E23" s="616"/>
      <c r="F23" s="616"/>
      <c r="G23" s="616"/>
      <c r="H23" s="616"/>
      <c r="I23" s="616"/>
      <c r="J23" s="616"/>
      <c r="K23" s="616"/>
      <c r="L23" s="616"/>
      <c r="M23" s="616"/>
      <c r="N23" s="616"/>
      <c r="O23" s="616"/>
      <c r="P23" s="616"/>
      <c r="Q23" s="617"/>
      <c r="R23" s="618">
        <v>1370015</v>
      </c>
      <c r="S23" s="619"/>
      <c r="T23" s="619"/>
      <c r="U23" s="619"/>
      <c r="V23" s="619"/>
      <c r="W23" s="619"/>
      <c r="X23" s="619"/>
      <c r="Y23" s="620"/>
      <c r="Z23" s="671">
        <v>2.7</v>
      </c>
      <c r="AA23" s="671"/>
      <c r="AB23" s="671"/>
      <c r="AC23" s="671"/>
      <c r="AD23" s="672">
        <v>191819</v>
      </c>
      <c r="AE23" s="672"/>
      <c r="AF23" s="672"/>
      <c r="AG23" s="672"/>
      <c r="AH23" s="672"/>
      <c r="AI23" s="672"/>
      <c r="AJ23" s="672"/>
      <c r="AK23" s="672"/>
      <c r="AL23" s="641">
        <v>0.8</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v>1772977</v>
      </c>
      <c r="BH23" s="619"/>
      <c r="BI23" s="619"/>
      <c r="BJ23" s="619"/>
      <c r="BK23" s="619"/>
      <c r="BL23" s="619"/>
      <c r="BM23" s="619"/>
      <c r="BN23" s="620"/>
      <c r="BO23" s="671">
        <v>8</v>
      </c>
      <c r="BP23" s="671"/>
      <c r="BQ23" s="671"/>
      <c r="BR23" s="671"/>
      <c r="BS23" s="624" t="s">
        <v>109</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x14ac:dyDescent="0.15">
      <c r="B24" s="615" t="s">
        <v>267</v>
      </c>
      <c r="C24" s="616"/>
      <c r="D24" s="616"/>
      <c r="E24" s="616"/>
      <c r="F24" s="616"/>
      <c r="G24" s="616"/>
      <c r="H24" s="616"/>
      <c r="I24" s="616"/>
      <c r="J24" s="616"/>
      <c r="K24" s="616"/>
      <c r="L24" s="616"/>
      <c r="M24" s="616"/>
      <c r="N24" s="616"/>
      <c r="O24" s="616"/>
      <c r="P24" s="616"/>
      <c r="Q24" s="617"/>
      <c r="R24" s="618">
        <v>183100</v>
      </c>
      <c r="S24" s="619"/>
      <c r="T24" s="619"/>
      <c r="U24" s="619"/>
      <c r="V24" s="619"/>
      <c r="W24" s="619"/>
      <c r="X24" s="619"/>
      <c r="Y24" s="620"/>
      <c r="Z24" s="671">
        <v>0.4</v>
      </c>
      <c r="AA24" s="671"/>
      <c r="AB24" s="671"/>
      <c r="AC24" s="671"/>
      <c r="AD24" s="672" t="s">
        <v>109</v>
      </c>
      <c r="AE24" s="672"/>
      <c r="AF24" s="672"/>
      <c r="AG24" s="672"/>
      <c r="AH24" s="672"/>
      <c r="AI24" s="672"/>
      <c r="AJ24" s="672"/>
      <c r="AK24" s="672"/>
      <c r="AL24" s="641" t="s">
        <v>109</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20204685</v>
      </c>
      <c r="CS24" s="669"/>
      <c r="CT24" s="669"/>
      <c r="CU24" s="669"/>
      <c r="CV24" s="669"/>
      <c r="CW24" s="669"/>
      <c r="CX24" s="669"/>
      <c r="CY24" s="716"/>
      <c r="CZ24" s="720">
        <v>41.5</v>
      </c>
      <c r="DA24" s="721"/>
      <c r="DB24" s="721"/>
      <c r="DC24" s="722"/>
      <c r="DD24" s="715">
        <v>15194767</v>
      </c>
      <c r="DE24" s="669"/>
      <c r="DF24" s="669"/>
      <c r="DG24" s="669"/>
      <c r="DH24" s="669"/>
      <c r="DI24" s="669"/>
      <c r="DJ24" s="669"/>
      <c r="DK24" s="716"/>
      <c r="DL24" s="715">
        <v>14115849</v>
      </c>
      <c r="DM24" s="669"/>
      <c r="DN24" s="669"/>
      <c r="DO24" s="669"/>
      <c r="DP24" s="669"/>
      <c r="DQ24" s="669"/>
      <c r="DR24" s="669"/>
      <c r="DS24" s="669"/>
      <c r="DT24" s="669"/>
      <c r="DU24" s="669"/>
      <c r="DV24" s="716"/>
      <c r="DW24" s="717">
        <v>57</v>
      </c>
      <c r="DX24" s="686"/>
      <c r="DY24" s="686"/>
      <c r="DZ24" s="686"/>
      <c r="EA24" s="686"/>
      <c r="EB24" s="686"/>
      <c r="EC24" s="718"/>
    </row>
    <row r="25" spans="2:133" ht="11.25" customHeight="1" x14ac:dyDescent="0.15">
      <c r="B25" s="615" t="s">
        <v>270</v>
      </c>
      <c r="C25" s="616"/>
      <c r="D25" s="616"/>
      <c r="E25" s="616"/>
      <c r="F25" s="616"/>
      <c r="G25" s="616"/>
      <c r="H25" s="616"/>
      <c r="I25" s="616"/>
      <c r="J25" s="616"/>
      <c r="K25" s="616"/>
      <c r="L25" s="616"/>
      <c r="M25" s="616"/>
      <c r="N25" s="616"/>
      <c r="O25" s="616"/>
      <c r="P25" s="616"/>
      <c r="Q25" s="617"/>
      <c r="R25" s="618">
        <v>3673075</v>
      </c>
      <c r="S25" s="619"/>
      <c r="T25" s="619"/>
      <c r="U25" s="619"/>
      <c r="V25" s="619"/>
      <c r="W25" s="619"/>
      <c r="X25" s="619"/>
      <c r="Y25" s="620"/>
      <c r="Z25" s="671">
        <v>7.2</v>
      </c>
      <c r="AA25" s="671"/>
      <c r="AB25" s="671"/>
      <c r="AC25" s="671"/>
      <c r="AD25" s="672" t="s">
        <v>109</v>
      </c>
      <c r="AE25" s="672"/>
      <c r="AF25" s="672"/>
      <c r="AG25" s="672"/>
      <c r="AH25" s="672"/>
      <c r="AI25" s="672"/>
      <c r="AJ25" s="672"/>
      <c r="AK25" s="672"/>
      <c r="AL25" s="641" t="s">
        <v>109</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7847497</v>
      </c>
      <c r="CS25" s="637"/>
      <c r="CT25" s="637"/>
      <c r="CU25" s="637"/>
      <c r="CV25" s="637"/>
      <c r="CW25" s="637"/>
      <c r="CX25" s="637"/>
      <c r="CY25" s="638"/>
      <c r="CZ25" s="621">
        <v>16.100000000000001</v>
      </c>
      <c r="DA25" s="639"/>
      <c r="DB25" s="639"/>
      <c r="DC25" s="640"/>
      <c r="DD25" s="624">
        <v>7219298</v>
      </c>
      <c r="DE25" s="637"/>
      <c r="DF25" s="637"/>
      <c r="DG25" s="637"/>
      <c r="DH25" s="637"/>
      <c r="DI25" s="637"/>
      <c r="DJ25" s="637"/>
      <c r="DK25" s="638"/>
      <c r="DL25" s="624">
        <v>7112965</v>
      </c>
      <c r="DM25" s="637"/>
      <c r="DN25" s="637"/>
      <c r="DO25" s="637"/>
      <c r="DP25" s="637"/>
      <c r="DQ25" s="637"/>
      <c r="DR25" s="637"/>
      <c r="DS25" s="637"/>
      <c r="DT25" s="637"/>
      <c r="DU25" s="637"/>
      <c r="DV25" s="638"/>
      <c r="DW25" s="641">
        <v>28.7</v>
      </c>
      <c r="DX25" s="642"/>
      <c r="DY25" s="642"/>
      <c r="DZ25" s="642"/>
      <c r="EA25" s="642"/>
      <c r="EB25" s="642"/>
      <c r="EC25" s="643"/>
    </row>
    <row r="26" spans="2:133" ht="11.25" customHeight="1" x14ac:dyDescent="0.15">
      <c r="B26" s="712" t="s">
        <v>273</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5043828</v>
      </c>
      <c r="CS26" s="619"/>
      <c r="CT26" s="619"/>
      <c r="CU26" s="619"/>
      <c r="CV26" s="619"/>
      <c r="CW26" s="619"/>
      <c r="CX26" s="619"/>
      <c r="CY26" s="620"/>
      <c r="CZ26" s="621">
        <v>10.4</v>
      </c>
      <c r="DA26" s="639"/>
      <c r="DB26" s="639"/>
      <c r="DC26" s="640"/>
      <c r="DD26" s="624">
        <v>4632197</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x14ac:dyDescent="0.15">
      <c r="B27" s="615" t="s">
        <v>276</v>
      </c>
      <c r="C27" s="616"/>
      <c r="D27" s="616"/>
      <c r="E27" s="616"/>
      <c r="F27" s="616"/>
      <c r="G27" s="616"/>
      <c r="H27" s="616"/>
      <c r="I27" s="616"/>
      <c r="J27" s="616"/>
      <c r="K27" s="616"/>
      <c r="L27" s="616"/>
      <c r="M27" s="616"/>
      <c r="N27" s="616"/>
      <c r="O27" s="616"/>
      <c r="P27" s="616"/>
      <c r="Q27" s="617"/>
      <c r="R27" s="618">
        <v>2050068</v>
      </c>
      <c r="S27" s="619"/>
      <c r="T27" s="619"/>
      <c r="U27" s="619"/>
      <c r="V27" s="619"/>
      <c r="W27" s="619"/>
      <c r="X27" s="619"/>
      <c r="Y27" s="620"/>
      <c r="Z27" s="671">
        <v>4</v>
      </c>
      <c r="AA27" s="671"/>
      <c r="AB27" s="671"/>
      <c r="AC27" s="671"/>
      <c r="AD27" s="672" t="s">
        <v>109</v>
      </c>
      <c r="AE27" s="672"/>
      <c r="AF27" s="672"/>
      <c r="AG27" s="672"/>
      <c r="AH27" s="672"/>
      <c r="AI27" s="672"/>
      <c r="AJ27" s="672"/>
      <c r="AK27" s="672"/>
      <c r="AL27" s="641" t="s">
        <v>109</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22166651</v>
      </c>
      <c r="BH27" s="619"/>
      <c r="BI27" s="619"/>
      <c r="BJ27" s="619"/>
      <c r="BK27" s="619"/>
      <c r="BL27" s="619"/>
      <c r="BM27" s="619"/>
      <c r="BN27" s="620"/>
      <c r="BO27" s="671">
        <v>100</v>
      </c>
      <c r="BP27" s="671"/>
      <c r="BQ27" s="671"/>
      <c r="BR27" s="671"/>
      <c r="BS27" s="624">
        <v>123241</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6159729</v>
      </c>
      <c r="CS27" s="637"/>
      <c r="CT27" s="637"/>
      <c r="CU27" s="637"/>
      <c r="CV27" s="637"/>
      <c r="CW27" s="637"/>
      <c r="CX27" s="637"/>
      <c r="CY27" s="638"/>
      <c r="CZ27" s="621">
        <v>12.6</v>
      </c>
      <c r="DA27" s="639"/>
      <c r="DB27" s="639"/>
      <c r="DC27" s="640"/>
      <c r="DD27" s="624">
        <v>2065497</v>
      </c>
      <c r="DE27" s="637"/>
      <c r="DF27" s="637"/>
      <c r="DG27" s="637"/>
      <c r="DH27" s="637"/>
      <c r="DI27" s="637"/>
      <c r="DJ27" s="637"/>
      <c r="DK27" s="638"/>
      <c r="DL27" s="624">
        <v>2065388</v>
      </c>
      <c r="DM27" s="637"/>
      <c r="DN27" s="637"/>
      <c r="DO27" s="637"/>
      <c r="DP27" s="637"/>
      <c r="DQ27" s="637"/>
      <c r="DR27" s="637"/>
      <c r="DS27" s="637"/>
      <c r="DT27" s="637"/>
      <c r="DU27" s="637"/>
      <c r="DV27" s="638"/>
      <c r="DW27" s="641">
        <v>8.3000000000000007</v>
      </c>
      <c r="DX27" s="642"/>
      <c r="DY27" s="642"/>
      <c r="DZ27" s="642"/>
      <c r="EA27" s="642"/>
      <c r="EB27" s="642"/>
      <c r="EC27" s="643"/>
    </row>
    <row r="28" spans="2:133" ht="11.25" customHeight="1" x14ac:dyDescent="0.15">
      <c r="B28" s="615" t="s">
        <v>279</v>
      </c>
      <c r="C28" s="616"/>
      <c r="D28" s="616"/>
      <c r="E28" s="616"/>
      <c r="F28" s="616"/>
      <c r="G28" s="616"/>
      <c r="H28" s="616"/>
      <c r="I28" s="616"/>
      <c r="J28" s="616"/>
      <c r="K28" s="616"/>
      <c r="L28" s="616"/>
      <c r="M28" s="616"/>
      <c r="N28" s="616"/>
      <c r="O28" s="616"/>
      <c r="P28" s="616"/>
      <c r="Q28" s="617"/>
      <c r="R28" s="618">
        <v>4249028</v>
      </c>
      <c r="S28" s="619"/>
      <c r="T28" s="619"/>
      <c r="U28" s="619"/>
      <c r="V28" s="619"/>
      <c r="W28" s="619"/>
      <c r="X28" s="619"/>
      <c r="Y28" s="620"/>
      <c r="Z28" s="671">
        <v>8.3000000000000007</v>
      </c>
      <c r="AA28" s="671"/>
      <c r="AB28" s="671"/>
      <c r="AC28" s="671"/>
      <c r="AD28" s="672">
        <v>101750</v>
      </c>
      <c r="AE28" s="672"/>
      <c r="AF28" s="672"/>
      <c r="AG28" s="672"/>
      <c r="AH28" s="672"/>
      <c r="AI28" s="672"/>
      <c r="AJ28" s="672"/>
      <c r="AK28" s="672"/>
      <c r="AL28" s="641">
        <v>0.4</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6197459</v>
      </c>
      <c r="CS28" s="619"/>
      <c r="CT28" s="619"/>
      <c r="CU28" s="619"/>
      <c r="CV28" s="619"/>
      <c r="CW28" s="619"/>
      <c r="CX28" s="619"/>
      <c r="CY28" s="620"/>
      <c r="CZ28" s="621">
        <v>12.7</v>
      </c>
      <c r="DA28" s="639"/>
      <c r="DB28" s="639"/>
      <c r="DC28" s="640"/>
      <c r="DD28" s="624">
        <v>5909972</v>
      </c>
      <c r="DE28" s="619"/>
      <c r="DF28" s="619"/>
      <c r="DG28" s="619"/>
      <c r="DH28" s="619"/>
      <c r="DI28" s="619"/>
      <c r="DJ28" s="619"/>
      <c r="DK28" s="620"/>
      <c r="DL28" s="624">
        <v>4937496</v>
      </c>
      <c r="DM28" s="619"/>
      <c r="DN28" s="619"/>
      <c r="DO28" s="619"/>
      <c r="DP28" s="619"/>
      <c r="DQ28" s="619"/>
      <c r="DR28" s="619"/>
      <c r="DS28" s="619"/>
      <c r="DT28" s="619"/>
      <c r="DU28" s="619"/>
      <c r="DV28" s="620"/>
      <c r="DW28" s="641">
        <v>19.899999999999999</v>
      </c>
      <c r="DX28" s="642"/>
      <c r="DY28" s="642"/>
      <c r="DZ28" s="642"/>
      <c r="EA28" s="642"/>
      <c r="EB28" s="642"/>
      <c r="EC28" s="643"/>
    </row>
    <row r="29" spans="2:133" ht="11.25" customHeight="1" x14ac:dyDescent="0.15">
      <c r="B29" s="615" t="s">
        <v>281</v>
      </c>
      <c r="C29" s="616"/>
      <c r="D29" s="616"/>
      <c r="E29" s="616"/>
      <c r="F29" s="616"/>
      <c r="G29" s="616"/>
      <c r="H29" s="616"/>
      <c r="I29" s="616"/>
      <c r="J29" s="616"/>
      <c r="K29" s="616"/>
      <c r="L29" s="616"/>
      <c r="M29" s="616"/>
      <c r="N29" s="616"/>
      <c r="O29" s="616"/>
      <c r="P29" s="616"/>
      <c r="Q29" s="617"/>
      <c r="R29" s="618">
        <v>93396</v>
      </c>
      <c r="S29" s="619"/>
      <c r="T29" s="619"/>
      <c r="U29" s="619"/>
      <c r="V29" s="619"/>
      <c r="W29" s="619"/>
      <c r="X29" s="619"/>
      <c r="Y29" s="620"/>
      <c r="Z29" s="671">
        <v>0.2</v>
      </c>
      <c r="AA29" s="671"/>
      <c r="AB29" s="671"/>
      <c r="AC29" s="671"/>
      <c r="AD29" s="672" t="s">
        <v>109</v>
      </c>
      <c r="AE29" s="672"/>
      <c r="AF29" s="672"/>
      <c r="AG29" s="672"/>
      <c r="AH29" s="672"/>
      <c r="AI29" s="672"/>
      <c r="AJ29" s="672"/>
      <c r="AK29" s="672"/>
      <c r="AL29" s="641" t="s">
        <v>109</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6197019</v>
      </c>
      <c r="CS29" s="637"/>
      <c r="CT29" s="637"/>
      <c r="CU29" s="637"/>
      <c r="CV29" s="637"/>
      <c r="CW29" s="637"/>
      <c r="CX29" s="637"/>
      <c r="CY29" s="638"/>
      <c r="CZ29" s="621">
        <v>12.7</v>
      </c>
      <c r="DA29" s="639"/>
      <c r="DB29" s="639"/>
      <c r="DC29" s="640"/>
      <c r="DD29" s="624">
        <v>5909532</v>
      </c>
      <c r="DE29" s="637"/>
      <c r="DF29" s="637"/>
      <c r="DG29" s="637"/>
      <c r="DH29" s="637"/>
      <c r="DI29" s="637"/>
      <c r="DJ29" s="637"/>
      <c r="DK29" s="638"/>
      <c r="DL29" s="624">
        <v>4937056</v>
      </c>
      <c r="DM29" s="637"/>
      <c r="DN29" s="637"/>
      <c r="DO29" s="637"/>
      <c r="DP29" s="637"/>
      <c r="DQ29" s="637"/>
      <c r="DR29" s="637"/>
      <c r="DS29" s="637"/>
      <c r="DT29" s="637"/>
      <c r="DU29" s="637"/>
      <c r="DV29" s="638"/>
      <c r="DW29" s="641">
        <v>19.899999999999999</v>
      </c>
      <c r="DX29" s="642"/>
      <c r="DY29" s="642"/>
      <c r="DZ29" s="642"/>
      <c r="EA29" s="642"/>
      <c r="EB29" s="642"/>
      <c r="EC29" s="643"/>
    </row>
    <row r="30" spans="2:133" ht="11.25" customHeight="1" x14ac:dyDescent="0.15">
      <c r="B30" s="615" t="s">
        <v>286</v>
      </c>
      <c r="C30" s="616"/>
      <c r="D30" s="616"/>
      <c r="E30" s="616"/>
      <c r="F30" s="616"/>
      <c r="G30" s="616"/>
      <c r="H30" s="616"/>
      <c r="I30" s="616"/>
      <c r="J30" s="616"/>
      <c r="K30" s="616"/>
      <c r="L30" s="616"/>
      <c r="M30" s="616"/>
      <c r="N30" s="616"/>
      <c r="O30" s="616"/>
      <c r="P30" s="616"/>
      <c r="Q30" s="617"/>
      <c r="R30" s="618">
        <v>835962</v>
      </c>
      <c r="S30" s="619"/>
      <c r="T30" s="619"/>
      <c r="U30" s="619"/>
      <c r="V30" s="619"/>
      <c r="W30" s="619"/>
      <c r="X30" s="619"/>
      <c r="Y30" s="620"/>
      <c r="Z30" s="671">
        <v>1.6</v>
      </c>
      <c r="AA30" s="671"/>
      <c r="AB30" s="671"/>
      <c r="AC30" s="671"/>
      <c r="AD30" s="672" t="s">
        <v>109</v>
      </c>
      <c r="AE30" s="672"/>
      <c r="AF30" s="672"/>
      <c r="AG30" s="672"/>
      <c r="AH30" s="672"/>
      <c r="AI30" s="672"/>
      <c r="AJ30" s="672"/>
      <c r="AK30" s="672"/>
      <c r="AL30" s="641" t="s">
        <v>109</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99.4</v>
      </c>
      <c r="BH30" s="685"/>
      <c r="BI30" s="685"/>
      <c r="BJ30" s="685"/>
      <c r="BK30" s="685"/>
      <c r="BL30" s="685"/>
      <c r="BM30" s="686">
        <v>95.9</v>
      </c>
      <c r="BN30" s="685"/>
      <c r="BO30" s="685"/>
      <c r="BP30" s="685"/>
      <c r="BQ30" s="687"/>
      <c r="BR30" s="684">
        <v>99.1</v>
      </c>
      <c r="BS30" s="685"/>
      <c r="BT30" s="685"/>
      <c r="BU30" s="685"/>
      <c r="BV30" s="685"/>
      <c r="BW30" s="685"/>
      <c r="BX30" s="686">
        <v>95.4</v>
      </c>
      <c r="BY30" s="685"/>
      <c r="BZ30" s="685"/>
      <c r="CA30" s="685"/>
      <c r="CB30" s="687"/>
      <c r="CD30" s="690"/>
      <c r="CE30" s="691"/>
      <c r="CF30" s="655" t="s">
        <v>289</v>
      </c>
      <c r="CG30" s="652"/>
      <c r="CH30" s="652"/>
      <c r="CI30" s="652"/>
      <c r="CJ30" s="652"/>
      <c r="CK30" s="652"/>
      <c r="CL30" s="652"/>
      <c r="CM30" s="652"/>
      <c r="CN30" s="652"/>
      <c r="CO30" s="652"/>
      <c r="CP30" s="652"/>
      <c r="CQ30" s="653"/>
      <c r="CR30" s="618">
        <v>5416264</v>
      </c>
      <c r="CS30" s="619"/>
      <c r="CT30" s="619"/>
      <c r="CU30" s="619"/>
      <c r="CV30" s="619"/>
      <c r="CW30" s="619"/>
      <c r="CX30" s="619"/>
      <c r="CY30" s="620"/>
      <c r="CZ30" s="621">
        <v>11.1</v>
      </c>
      <c r="DA30" s="639"/>
      <c r="DB30" s="639"/>
      <c r="DC30" s="640"/>
      <c r="DD30" s="624">
        <v>5205844</v>
      </c>
      <c r="DE30" s="619"/>
      <c r="DF30" s="619"/>
      <c r="DG30" s="619"/>
      <c r="DH30" s="619"/>
      <c r="DI30" s="619"/>
      <c r="DJ30" s="619"/>
      <c r="DK30" s="620"/>
      <c r="DL30" s="624">
        <v>4354446</v>
      </c>
      <c r="DM30" s="619"/>
      <c r="DN30" s="619"/>
      <c r="DO30" s="619"/>
      <c r="DP30" s="619"/>
      <c r="DQ30" s="619"/>
      <c r="DR30" s="619"/>
      <c r="DS30" s="619"/>
      <c r="DT30" s="619"/>
      <c r="DU30" s="619"/>
      <c r="DV30" s="620"/>
      <c r="DW30" s="641">
        <v>17.600000000000001</v>
      </c>
      <c r="DX30" s="642"/>
      <c r="DY30" s="642"/>
      <c r="DZ30" s="642"/>
      <c r="EA30" s="642"/>
      <c r="EB30" s="642"/>
      <c r="EC30" s="643"/>
    </row>
    <row r="31" spans="2:133" ht="11.25" customHeight="1" x14ac:dyDescent="0.15">
      <c r="B31" s="615" t="s">
        <v>290</v>
      </c>
      <c r="C31" s="616"/>
      <c r="D31" s="616"/>
      <c r="E31" s="616"/>
      <c r="F31" s="616"/>
      <c r="G31" s="616"/>
      <c r="H31" s="616"/>
      <c r="I31" s="616"/>
      <c r="J31" s="616"/>
      <c r="K31" s="616"/>
      <c r="L31" s="616"/>
      <c r="M31" s="616"/>
      <c r="N31" s="616"/>
      <c r="O31" s="616"/>
      <c r="P31" s="616"/>
      <c r="Q31" s="617"/>
      <c r="R31" s="618">
        <v>1165708</v>
      </c>
      <c r="S31" s="619"/>
      <c r="T31" s="619"/>
      <c r="U31" s="619"/>
      <c r="V31" s="619"/>
      <c r="W31" s="619"/>
      <c r="X31" s="619"/>
      <c r="Y31" s="620"/>
      <c r="Z31" s="671">
        <v>2.2999999999999998</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99.5</v>
      </c>
      <c r="BH31" s="637"/>
      <c r="BI31" s="637"/>
      <c r="BJ31" s="637"/>
      <c r="BK31" s="637"/>
      <c r="BL31" s="637"/>
      <c r="BM31" s="673">
        <v>94.3</v>
      </c>
      <c r="BN31" s="683"/>
      <c r="BO31" s="683"/>
      <c r="BP31" s="683"/>
      <c r="BQ31" s="647"/>
      <c r="BR31" s="682">
        <v>99</v>
      </c>
      <c r="BS31" s="637"/>
      <c r="BT31" s="637"/>
      <c r="BU31" s="637"/>
      <c r="BV31" s="637"/>
      <c r="BW31" s="637"/>
      <c r="BX31" s="673">
        <v>93.9</v>
      </c>
      <c r="BY31" s="683"/>
      <c r="BZ31" s="683"/>
      <c r="CA31" s="683"/>
      <c r="CB31" s="647"/>
      <c r="CD31" s="690"/>
      <c r="CE31" s="691"/>
      <c r="CF31" s="655" t="s">
        <v>293</v>
      </c>
      <c r="CG31" s="652"/>
      <c r="CH31" s="652"/>
      <c r="CI31" s="652"/>
      <c r="CJ31" s="652"/>
      <c r="CK31" s="652"/>
      <c r="CL31" s="652"/>
      <c r="CM31" s="652"/>
      <c r="CN31" s="652"/>
      <c r="CO31" s="652"/>
      <c r="CP31" s="652"/>
      <c r="CQ31" s="653"/>
      <c r="CR31" s="618">
        <v>780755</v>
      </c>
      <c r="CS31" s="637"/>
      <c r="CT31" s="637"/>
      <c r="CU31" s="637"/>
      <c r="CV31" s="637"/>
      <c r="CW31" s="637"/>
      <c r="CX31" s="637"/>
      <c r="CY31" s="638"/>
      <c r="CZ31" s="621">
        <v>1.6</v>
      </c>
      <c r="DA31" s="639"/>
      <c r="DB31" s="639"/>
      <c r="DC31" s="640"/>
      <c r="DD31" s="624">
        <v>703688</v>
      </c>
      <c r="DE31" s="637"/>
      <c r="DF31" s="637"/>
      <c r="DG31" s="637"/>
      <c r="DH31" s="637"/>
      <c r="DI31" s="637"/>
      <c r="DJ31" s="637"/>
      <c r="DK31" s="638"/>
      <c r="DL31" s="624">
        <v>582610</v>
      </c>
      <c r="DM31" s="637"/>
      <c r="DN31" s="637"/>
      <c r="DO31" s="637"/>
      <c r="DP31" s="637"/>
      <c r="DQ31" s="637"/>
      <c r="DR31" s="637"/>
      <c r="DS31" s="637"/>
      <c r="DT31" s="637"/>
      <c r="DU31" s="637"/>
      <c r="DV31" s="638"/>
      <c r="DW31" s="641">
        <v>2.4</v>
      </c>
      <c r="DX31" s="642"/>
      <c r="DY31" s="642"/>
      <c r="DZ31" s="642"/>
      <c r="EA31" s="642"/>
      <c r="EB31" s="642"/>
      <c r="EC31" s="643"/>
    </row>
    <row r="32" spans="2:133" ht="11.25" customHeight="1" x14ac:dyDescent="0.15">
      <c r="B32" s="615" t="s">
        <v>294</v>
      </c>
      <c r="C32" s="616"/>
      <c r="D32" s="616"/>
      <c r="E32" s="616"/>
      <c r="F32" s="616"/>
      <c r="G32" s="616"/>
      <c r="H32" s="616"/>
      <c r="I32" s="616"/>
      <c r="J32" s="616"/>
      <c r="K32" s="616"/>
      <c r="L32" s="616"/>
      <c r="M32" s="616"/>
      <c r="N32" s="616"/>
      <c r="O32" s="616"/>
      <c r="P32" s="616"/>
      <c r="Q32" s="617"/>
      <c r="R32" s="618">
        <v>817430</v>
      </c>
      <c r="S32" s="619"/>
      <c r="T32" s="619"/>
      <c r="U32" s="619"/>
      <c r="V32" s="619"/>
      <c r="W32" s="619"/>
      <c r="X32" s="619"/>
      <c r="Y32" s="620"/>
      <c r="Z32" s="671">
        <v>1.6</v>
      </c>
      <c r="AA32" s="671"/>
      <c r="AB32" s="671"/>
      <c r="AC32" s="671"/>
      <c r="AD32" s="672">
        <v>618</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99.3</v>
      </c>
      <c r="BH32" s="603"/>
      <c r="BI32" s="603"/>
      <c r="BJ32" s="603"/>
      <c r="BK32" s="603"/>
      <c r="BL32" s="603"/>
      <c r="BM32" s="666">
        <v>98</v>
      </c>
      <c r="BN32" s="603"/>
      <c r="BO32" s="603"/>
      <c r="BP32" s="603"/>
      <c r="BQ32" s="660"/>
      <c r="BR32" s="681">
        <v>99.1</v>
      </c>
      <c r="BS32" s="603"/>
      <c r="BT32" s="603"/>
      <c r="BU32" s="603"/>
      <c r="BV32" s="603"/>
      <c r="BW32" s="603"/>
      <c r="BX32" s="666">
        <v>97.5</v>
      </c>
      <c r="BY32" s="603"/>
      <c r="BZ32" s="603"/>
      <c r="CA32" s="603"/>
      <c r="CB32" s="660"/>
      <c r="CD32" s="692"/>
      <c r="CE32" s="693"/>
      <c r="CF32" s="655" t="s">
        <v>296</v>
      </c>
      <c r="CG32" s="652"/>
      <c r="CH32" s="652"/>
      <c r="CI32" s="652"/>
      <c r="CJ32" s="652"/>
      <c r="CK32" s="652"/>
      <c r="CL32" s="652"/>
      <c r="CM32" s="652"/>
      <c r="CN32" s="652"/>
      <c r="CO32" s="652"/>
      <c r="CP32" s="652"/>
      <c r="CQ32" s="653"/>
      <c r="CR32" s="618">
        <v>440</v>
      </c>
      <c r="CS32" s="619"/>
      <c r="CT32" s="619"/>
      <c r="CU32" s="619"/>
      <c r="CV32" s="619"/>
      <c r="CW32" s="619"/>
      <c r="CX32" s="619"/>
      <c r="CY32" s="620"/>
      <c r="CZ32" s="621">
        <v>0</v>
      </c>
      <c r="DA32" s="639"/>
      <c r="DB32" s="639"/>
      <c r="DC32" s="640"/>
      <c r="DD32" s="624">
        <v>440</v>
      </c>
      <c r="DE32" s="619"/>
      <c r="DF32" s="619"/>
      <c r="DG32" s="619"/>
      <c r="DH32" s="619"/>
      <c r="DI32" s="619"/>
      <c r="DJ32" s="619"/>
      <c r="DK32" s="620"/>
      <c r="DL32" s="624">
        <v>440</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297</v>
      </c>
      <c r="C33" s="616"/>
      <c r="D33" s="616"/>
      <c r="E33" s="616"/>
      <c r="F33" s="616"/>
      <c r="G33" s="616"/>
      <c r="H33" s="616"/>
      <c r="I33" s="616"/>
      <c r="J33" s="616"/>
      <c r="K33" s="616"/>
      <c r="L33" s="616"/>
      <c r="M33" s="616"/>
      <c r="N33" s="616"/>
      <c r="O33" s="616"/>
      <c r="P33" s="616"/>
      <c r="Q33" s="617"/>
      <c r="R33" s="618">
        <v>9333255</v>
      </c>
      <c r="S33" s="619"/>
      <c r="T33" s="619"/>
      <c r="U33" s="619"/>
      <c r="V33" s="619"/>
      <c r="W33" s="619"/>
      <c r="X33" s="619"/>
      <c r="Y33" s="620"/>
      <c r="Z33" s="671">
        <v>18.2</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16354167</v>
      </c>
      <c r="CS33" s="637"/>
      <c r="CT33" s="637"/>
      <c r="CU33" s="637"/>
      <c r="CV33" s="637"/>
      <c r="CW33" s="637"/>
      <c r="CX33" s="637"/>
      <c r="CY33" s="638"/>
      <c r="CZ33" s="621">
        <v>33.6</v>
      </c>
      <c r="DA33" s="639"/>
      <c r="DB33" s="639"/>
      <c r="DC33" s="640"/>
      <c r="DD33" s="624">
        <v>14223405</v>
      </c>
      <c r="DE33" s="637"/>
      <c r="DF33" s="637"/>
      <c r="DG33" s="637"/>
      <c r="DH33" s="637"/>
      <c r="DI33" s="637"/>
      <c r="DJ33" s="637"/>
      <c r="DK33" s="638"/>
      <c r="DL33" s="624">
        <v>9108634</v>
      </c>
      <c r="DM33" s="637"/>
      <c r="DN33" s="637"/>
      <c r="DO33" s="637"/>
      <c r="DP33" s="637"/>
      <c r="DQ33" s="637"/>
      <c r="DR33" s="637"/>
      <c r="DS33" s="637"/>
      <c r="DT33" s="637"/>
      <c r="DU33" s="637"/>
      <c r="DV33" s="638"/>
      <c r="DW33" s="641">
        <v>36.799999999999997</v>
      </c>
      <c r="DX33" s="642"/>
      <c r="DY33" s="642"/>
      <c r="DZ33" s="642"/>
      <c r="EA33" s="642"/>
      <c r="EB33" s="642"/>
      <c r="EC33" s="643"/>
    </row>
    <row r="34" spans="2:133" ht="11.25" customHeight="1" x14ac:dyDescent="0.15">
      <c r="B34" s="615" t="s">
        <v>299</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6152237</v>
      </c>
      <c r="CS34" s="619"/>
      <c r="CT34" s="619"/>
      <c r="CU34" s="619"/>
      <c r="CV34" s="619"/>
      <c r="CW34" s="619"/>
      <c r="CX34" s="619"/>
      <c r="CY34" s="620"/>
      <c r="CZ34" s="621">
        <v>12.6</v>
      </c>
      <c r="DA34" s="639"/>
      <c r="DB34" s="639"/>
      <c r="DC34" s="640"/>
      <c r="DD34" s="624">
        <v>4940474</v>
      </c>
      <c r="DE34" s="619"/>
      <c r="DF34" s="619"/>
      <c r="DG34" s="619"/>
      <c r="DH34" s="619"/>
      <c r="DI34" s="619"/>
      <c r="DJ34" s="619"/>
      <c r="DK34" s="620"/>
      <c r="DL34" s="624">
        <v>4517930</v>
      </c>
      <c r="DM34" s="619"/>
      <c r="DN34" s="619"/>
      <c r="DO34" s="619"/>
      <c r="DP34" s="619"/>
      <c r="DQ34" s="619"/>
      <c r="DR34" s="619"/>
      <c r="DS34" s="619"/>
      <c r="DT34" s="619"/>
      <c r="DU34" s="619"/>
      <c r="DV34" s="620"/>
      <c r="DW34" s="641">
        <v>18.2</v>
      </c>
      <c r="DX34" s="642"/>
      <c r="DY34" s="642"/>
      <c r="DZ34" s="642"/>
      <c r="EA34" s="642"/>
      <c r="EB34" s="642"/>
      <c r="EC34" s="643"/>
    </row>
    <row r="35" spans="2:133" ht="11.25" customHeight="1" x14ac:dyDescent="0.15">
      <c r="B35" s="615" t="s">
        <v>303</v>
      </c>
      <c r="C35" s="616"/>
      <c r="D35" s="616"/>
      <c r="E35" s="616"/>
      <c r="F35" s="616"/>
      <c r="G35" s="616"/>
      <c r="H35" s="616"/>
      <c r="I35" s="616"/>
      <c r="J35" s="616"/>
      <c r="K35" s="616"/>
      <c r="L35" s="616"/>
      <c r="M35" s="616"/>
      <c r="N35" s="616"/>
      <c r="O35" s="616"/>
      <c r="P35" s="616"/>
      <c r="Q35" s="617"/>
      <c r="R35" s="618">
        <v>964855</v>
      </c>
      <c r="S35" s="619"/>
      <c r="T35" s="619"/>
      <c r="U35" s="619"/>
      <c r="V35" s="619"/>
      <c r="W35" s="619"/>
      <c r="X35" s="619"/>
      <c r="Y35" s="620"/>
      <c r="Z35" s="671">
        <v>1.9</v>
      </c>
      <c r="AA35" s="671"/>
      <c r="AB35" s="671"/>
      <c r="AC35" s="671"/>
      <c r="AD35" s="672" t="s">
        <v>109</v>
      </c>
      <c r="AE35" s="672"/>
      <c r="AF35" s="672"/>
      <c r="AG35" s="672"/>
      <c r="AH35" s="672"/>
      <c r="AI35" s="672"/>
      <c r="AJ35" s="672"/>
      <c r="AK35" s="672"/>
      <c r="AL35" s="641" t="s">
        <v>109</v>
      </c>
      <c r="AM35" s="673"/>
      <c r="AN35" s="673"/>
      <c r="AO35" s="674"/>
      <c r="AP35" s="186"/>
      <c r="AQ35" s="675" t="s">
        <v>304</v>
      </c>
      <c r="AR35" s="676"/>
      <c r="AS35" s="676"/>
      <c r="AT35" s="676"/>
      <c r="AU35" s="676"/>
      <c r="AV35" s="676"/>
      <c r="AW35" s="676"/>
      <c r="AX35" s="676"/>
      <c r="AY35" s="677"/>
      <c r="AZ35" s="668">
        <v>5543347</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67118</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354629</v>
      </c>
      <c r="CS35" s="637"/>
      <c r="CT35" s="637"/>
      <c r="CU35" s="637"/>
      <c r="CV35" s="637"/>
      <c r="CW35" s="637"/>
      <c r="CX35" s="637"/>
      <c r="CY35" s="638"/>
      <c r="CZ35" s="621">
        <v>0.7</v>
      </c>
      <c r="DA35" s="639"/>
      <c r="DB35" s="639"/>
      <c r="DC35" s="640"/>
      <c r="DD35" s="624">
        <v>344972</v>
      </c>
      <c r="DE35" s="637"/>
      <c r="DF35" s="637"/>
      <c r="DG35" s="637"/>
      <c r="DH35" s="637"/>
      <c r="DI35" s="637"/>
      <c r="DJ35" s="637"/>
      <c r="DK35" s="638"/>
      <c r="DL35" s="624">
        <v>344972</v>
      </c>
      <c r="DM35" s="637"/>
      <c r="DN35" s="637"/>
      <c r="DO35" s="637"/>
      <c r="DP35" s="637"/>
      <c r="DQ35" s="637"/>
      <c r="DR35" s="637"/>
      <c r="DS35" s="637"/>
      <c r="DT35" s="637"/>
      <c r="DU35" s="637"/>
      <c r="DV35" s="638"/>
      <c r="DW35" s="641">
        <v>1.4</v>
      </c>
      <c r="DX35" s="642"/>
      <c r="DY35" s="642"/>
      <c r="DZ35" s="642"/>
      <c r="EA35" s="642"/>
      <c r="EB35" s="642"/>
      <c r="EC35" s="643"/>
    </row>
    <row r="36" spans="2:133" ht="11.25" customHeight="1" x14ac:dyDescent="0.15">
      <c r="B36" s="599" t="s">
        <v>307</v>
      </c>
      <c r="C36" s="600"/>
      <c r="D36" s="600"/>
      <c r="E36" s="600"/>
      <c r="F36" s="600"/>
      <c r="G36" s="600"/>
      <c r="H36" s="600"/>
      <c r="I36" s="600"/>
      <c r="J36" s="600"/>
      <c r="K36" s="600"/>
      <c r="L36" s="600"/>
      <c r="M36" s="600"/>
      <c r="N36" s="600"/>
      <c r="O36" s="600"/>
      <c r="P36" s="600"/>
      <c r="Q36" s="601"/>
      <c r="R36" s="602">
        <v>51167975</v>
      </c>
      <c r="S36" s="659"/>
      <c r="T36" s="659"/>
      <c r="U36" s="659"/>
      <c r="V36" s="659"/>
      <c r="W36" s="659"/>
      <c r="X36" s="659"/>
      <c r="Y36" s="662"/>
      <c r="Z36" s="663">
        <v>100</v>
      </c>
      <c r="AA36" s="663"/>
      <c r="AB36" s="663"/>
      <c r="AC36" s="663"/>
      <c r="AD36" s="664">
        <v>23810323</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1028182</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-90389</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1608572</v>
      </c>
      <c r="CS36" s="619"/>
      <c r="CT36" s="619"/>
      <c r="CU36" s="619"/>
      <c r="CV36" s="619"/>
      <c r="CW36" s="619"/>
      <c r="CX36" s="619"/>
      <c r="CY36" s="620"/>
      <c r="CZ36" s="621">
        <v>3.3</v>
      </c>
      <c r="DA36" s="639"/>
      <c r="DB36" s="639"/>
      <c r="DC36" s="640"/>
      <c r="DD36" s="624">
        <v>1387223</v>
      </c>
      <c r="DE36" s="619"/>
      <c r="DF36" s="619"/>
      <c r="DG36" s="619"/>
      <c r="DH36" s="619"/>
      <c r="DI36" s="619"/>
      <c r="DJ36" s="619"/>
      <c r="DK36" s="620"/>
      <c r="DL36" s="624">
        <v>1036743</v>
      </c>
      <c r="DM36" s="619"/>
      <c r="DN36" s="619"/>
      <c r="DO36" s="619"/>
      <c r="DP36" s="619"/>
      <c r="DQ36" s="619"/>
      <c r="DR36" s="619"/>
      <c r="DS36" s="619"/>
      <c r="DT36" s="619"/>
      <c r="DU36" s="619"/>
      <c r="DV36" s="620"/>
      <c r="DW36" s="641">
        <v>4.2</v>
      </c>
      <c r="DX36" s="642"/>
      <c r="DY36" s="642"/>
      <c r="DZ36" s="642"/>
      <c r="EA36" s="642"/>
      <c r="EB36" s="642"/>
      <c r="EC36" s="643"/>
    </row>
    <row r="37" spans="2:133" ht="11.25" customHeight="1" x14ac:dyDescent="0.15">
      <c r="AQ37" s="644" t="s">
        <v>311</v>
      </c>
      <c r="AR37" s="645"/>
      <c r="AS37" s="645"/>
      <c r="AT37" s="645"/>
      <c r="AU37" s="645"/>
      <c r="AV37" s="645"/>
      <c r="AW37" s="645"/>
      <c r="AX37" s="645"/>
      <c r="AY37" s="646"/>
      <c r="AZ37" s="618">
        <v>991732</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13730</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9559</v>
      </c>
      <c r="CS37" s="637"/>
      <c r="CT37" s="637"/>
      <c r="CU37" s="637"/>
      <c r="CV37" s="637"/>
      <c r="CW37" s="637"/>
      <c r="CX37" s="637"/>
      <c r="CY37" s="638"/>
      <c r="CZ37" s="621">
        <v>0</v>
      </c>
      <c r="DA37" s="639"/>
      <c r="DB37" s="639"/>
      <c r="DC37" s="640"/>
      <c r="DD37" s="624">
        <v>9559</v>
      </c>
      <c r="DE37" s="637"/>
      <c r="DF37" s="637"/>
      <c r="DG37" s="637"/>
      <c r="DH37" s="637"/>
      <c r="DI37" s="637"/>
      <c r="DJ37" s="637"/>
      <c r="DK37" s="638"/>
      <c r="DL37" s="624">
        <v>7961</v>
      </c>
      <c r="DM37" s="637"/>
      <c r="DN37" s="637"/>
      <c r="DO37" s="637"/>
      <c r="DP37" s="637"/>
      <c r="DQ37" s="637"/>
      <c r="DR37" s="637"/>
      <c r="DS37" s="637"/>
      <c r="DT37" s="637"/>
      <c r="DU37" s="637"/>
      <c r="DV37" s="638"/>
      <c r="DW37" s="641">
        <v>0</v>
      </c>
      <c r="DX37" s="642"/>
      <c r="DY37" s="642"/>
      <c r="DZ37" s="642"/>
      <c r="EA37" s="642"/>
      <c r="EB37" s="642"/>
      <c r="EC37" s="643"/>
    </row>
    <row r="38" spans="2:133" ht="11.25" customHeight="1" x14ac:dyDescent="0.15">
      <c r="AQ38" s="644" t="s">
        <v>314</v>
      </c>
      <c r="AR38" s="645"/>
      <c r="AS38" s="645"/>
      <c r="AT38" s="645"/>
      <c r="AU38" s="645"/>
      <c r="AV38" s="645"/>
      <c r="AW38" s="645"/>
      <c r="AX38" s="645"/>
      <c r="AY38" s="646"/>
      <c r="AZ38" s="618">
        <v>193773</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21887</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4321392</v>
      </c>
      <c r="CS38" s="619"/>
      <c r="CT38" s="619"/>
      <c r="CU38" s="619"/>
      <c r="CV38" s="619"/>
      <c r="CW38" s="619"/>
      <c r="CX38" s="619"/>
      <c r="CY38" s="620"/>
      <c r="CZ38" s="621">
        <v>8.9</v>
      </c>
      <c r="DA38" s="639"/>
      <c r="DB38" s="639"/>
      <c r="DC38" s="640"/>
      <c r="DD38" s="624">
        <v>3763766</v>
      </c>
      <c r="DE38" s="619"/>
      <c r="DF38" s="619"/>
      <c r="DG38" s="619"/>
      <c r="DH38" s="619"/>
      <c r="DI38" s="619"/>
      <c r="DJ38" s="619"/>
      <c r="DK38" s="620"/>
      <c r="DL38" s="624">
        <v>3208989</v>
      </c>
      <c r="DM38" s="619"/>
      <c r="DN38" s="619"/>
      <c r="DO38" s="619"/>
      <c r="DP38" s="619"/>
      <c r="DQ38" s="619"/>
      <c r="DR38" s="619"/>
      <c r="DS38" s="619"/>
      <c r="DT38" s="619"/>
      <c r="DU38" s="619"/>
      <c r="DV38" s="620"/>
      <c r="DW38" s="641">
        <v>13</v>
      </c>
      <c r="DX38" s="642"/>
      <c r="DY38" s="642"/>
      <c r="DZ38" s="642"/>
      <c r="EA38" s="642"/>
      <c r="EB38" s="642"/>
      <c r="EC38" s="643"/>
    </row>
    <row r="39" spans="2:133" ht="11.25" customHeight="1" x14ac:dyDescent="0.15">
      <c r="AQ39" s="644" t="s">
        <v>317</v>
      </c>
      <c r="AR39" s="645"/>
      <c r="AS39" s="645"/>
      <c r="AT39" s="645"/>
      <c r="AU39" s="645"/>
      <c r="AV39" s="645"/>
      <c r="AW39" s="645"/>
      <c r="AX39" s="645"/>
      <c r="AY39" s="646"/>
      <c r="AZ39" s="618">
        <v>150300</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111</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3241526</v>
      </c>
      <c r="CS39" s="637"/>
      <c r="CT39" s="637"/>
      <c r="CU39" s="637"/>
      <c r="CV39" s="637"/>
      <c r="CW39" s="637"/>
      <c r="CX39" s="637"/>
      <c r="CY39" s="638"/>
      <c r="CZ39" s="621">
        <v>6.7</v>
      </c>
      <c r="DA39" s="639"/>
      <c r="DB39" s="639"/>
      <c r="DC39" s="640"/>
      <c r="DD39" s="624">
        <v>3134519</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883175</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82</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675811</v>
      </c>
      <c r="CS40" s="619"/>
      <c r="CT40" s="619"/>
      <c r="CU40" s="619"/>
      <c r="CV40" s="619"/>
      <c r="CW40" s="619"/>
      <c r="CX40" s="619"/>
      <c r="CY40" s="620"/>
      <c r="CZ40" s="621">
        <v>1.4</v>
      </c>
      <c r="DA40" s="639"/>
      <c r="DB40" s="639"/>
      <c r="DC40" s="640"/>
      <c r="DD40" s="624">
        <v>652451</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2296185</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310</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12162380</v>
      </c>
      <c r="CS42" s="619"/>
      <c r="CT42" s="619"/>
      <c r="CU42" s="619"/>
      <c r="CV42" s="619"/>
      <c r="CW42" s="619"/>
      <c r="CX42" s="619"/>
      <c r="CY42" s="620"/>
      <c r="CZ42" s="621">
        <v>25</v>
      </c>
      <c r="DA42" s="622"/>
      <c r="DB42" s="622"/>
      <c r="DC42" s="623"/>
      <c r="DD42" s="624">
        <v>1626724</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9269</v>
      </c>
      <c r="CS43" s="637"/>
      <c r="CT43" s="637"/>
      <c r="CU43" s="637"/>
      <c r="CV43" s="637"/>
      <c r="CW43" s="637"/>
      <c r="CX43" s="637"/>
      <c r="CY43" s="638"/>
      <c r="CZ43" s="621">
        <v>0</v>
      </c>
      <c r="DA43" s="639"/>
      <c r="DB43" s="639"/>
      <c r="DC43" s="640"/>
      <c r="DD43" s="624">
        <v>9269</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331</v>
      </c>
      <c r="CD44" s="631" t="s">
        <v>284</v>
      </c>
      <c r="CE44" s="632"/>
      <c r="CF44" s="615" t="s">
        <v>332</v>
      </c>
      <c r="CG44" s="616"/>
      <c r="CH44" s="616"/>
      <c r="CI44" s="616"/>
      <c r="CJ44" s="616"/>
      <c r="CK44" s="616"/>
      <c r="CL44" s="616"/>
      <c r="CM44" s="616"/>
      <c r="CN44" s="616"/>
      <c r="CO44" s="616"/>
      <c r="CP44" s="616"/>
      <c r="CQ44" s="617"/>
      <c r="CR44" s="618">
        <v>12130805</v>
      </c>
      <c r="CS44" s="619"/>
      <c r="CT44" s="619"/>
      <c r="CU44" s="619"/>
      <c r="CV44" s="619"/>
      <c r="CW44" s="619"/>
      <c r="CX44" s="619"/>
      <c r="CY44" s="620"/>
      <c r="CZ44" s="621">
        <v>24.9</v>
      </c>
      <c r="DA44" s="622"/>
      <c r="DB44" s="622"/>
      <c r="DC44" s="623"/>
      <c r="DD44" s="624">
        <v>1620136</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333</v>
      </c>
      <c r="CG45" s="616"/>
      <c r="CH45" s="616"/>
      <c r="CI45" s="616"/>
      <c r="CJ45" s="616"/>
      <c r="CK45" s="616"/>
      <c r="CL45" s="616"/>
      <c r="CM45" s="616"/>
      <c r="CN45" s="616"/>
      <c r="CO45" s="616"/>
      <c r="CP45" s="616"/>
      <c r="CQ45" s="617"/>
      <c r="CR45" s="618">
        <v>826852</v>
      </c>
      <c r="CS45" s="637"/>
      <c r="CT45" s="637"/>
      <c r="CU45" s="637"/>
      <c r="CV45" s="637"/>
      <c r="CW45" s="637"/>
      <c r="CX45" s="637"/>
      <c r="CY45" s="638"/>
      <c r="CZ45" s="621">
        <v>1.7</v>
      </c>
      <c r="DA45" s="639"/>
      <c r="DB45" s="639"/>
      <c r="DC45" s="640"/>
      <c r="DD45" s="624">
        <v>60320</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334</v>
      </c>
      <c r="CG46" s="616"/>
      <c r="CH46" s="616"/>
      <c r="CI46" s="616"/>
      <c r="CJ46" s="616"/>
      <c r="CK46" s="616"/>
      <c r="CL46" s="616"/>
      <c r="CM46" s="616"/>
      <c r="CN46" s="616"/>
      <c r="CO46" s="616"/>
      <c r="CP46" s="616"/>
      <c r="CQ46" s="617"/>
      <c r="CR46" s="618">
        <v>11303953</v>
      </c>
      <c r="CS46" s="619"/>
      <c r="CT46" s="619"/>
      <c r="CU46" s="619"/>
      <c r="CV46" s="619"/>
      <c r="CW46" s="619"/>
      <c r="CX46" s="619"/>
      <c r="CY46" s="620"/>
      <c r="CZ46" s="621">
        <v>23.2</v>
      </c>
      <c r="DA46" s="622"/>
      <c r="DB46" s="622"/>
      <c r="DC46" s="623"/>
      <c r="DD46" s="624">
        <v>1559816</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335</v>
      </c>
      <c r="CG47" s="616"/>
      <c r="CH47" s="616"/>
      <c r="CI47" s="616"/>
      <c r="CJ47" s="616"/>
      <c r="CK47" s="616"/>
      <c r="CL47" s="616"/>
      <c r="CM47" s="616"/>
      <c r="CN47" s="616"/>
      <c r="CO47" s="616"/>
      <c r="CP47" s="616"/>
      <c r="CQ47" s="617"/>
      <c r="CR47" s="618">
        <v>31575</v>
      </c>
      <c r="CS47" s="637"/>
      <c r="CT47" s="637"/>
      <c r="CU47" s="637"/>
      <c r="CV47" s="637"/>
      <c r="CW47" s="637"/>
      <c r="CX47" s="637"/>
      <c r="CY47" s="638"/>
      <c r="CZ47" s="621">
        <v>0.1</v>
      </c>
      <c r="DA47" s="639"/>
      <c r="DB47" s="639"/>
      <c r="DC47" s="640"/>
      <c r="DD47" s="624">
        <v>6588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336</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337</v>
      </c>
      <c r="CE49" s="600"/>
      <c r="CF49" s="600"/>
      <c r="CG49" s="600"/>
      <c r="CH49" s="600"/>
      <c r="CI49" s="600"/>
      <c r="CJ49" s="600"/>
      <c r="CK49" s="600"/>
      <c r="CL49" s="600"/>
      <c r="CM49" s="600"/>
      <c r="CN49" s="600"/>
      <c r="CO49" s="600"/>
      <c r="CP49" s="600"/>
      <c r="CQ49" s="601"/>
      <c r="CR49" s="602">
        <v>48721232</v>
      </c>
      <c r="CS49" s="603"/>
      <c r="CT49" s="603"/>
      <c r="CU49" s="603"/>
      <c r="CV49" s="603"/>
      <c r="CW49" s="603"/>
      <c r="CX49" s="603"/>
      <c r="CY49" s="604"/>
      <c r="CZ49" s="605">
        <v>100</v>
      </c>
      <c r="DA49" s="606"/>
      <c r="DB49" s="606"/>
      <c r="DC49" s="607"/>
      <c r="DD49" s="608">
        <v>31044896</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360</v>
      </c>
      <c r="C7" s="1077"/>
      <c r="D7" s="1077"/>
      <c r="E7" s="1077"/>
      <c r="F7" s="1077"/>
      <c r="G7" s="1077"/>
      <c r="H7" s="1077"/>
      <c r="I7" s="1077"/>
      <c r="J7" s="1077"/>
      <c r="K7" s="1077"/>
      <c r="L7" s="1077"/>
      <c r="M7" s="1077"/>
      <c r="N7" s="1077"/>
      <c r="O7" s="1077"/>
      <c r="P7" s="1078"/>
      <c r="Q7" s="1130">
        <v>45489</v>
      </c>
      <c r="R7" s="1131"/>
      <c r="S7" s="1131"/>
      <c r="T7" s="1131"/>
      <c r="U7" s="1131"/>
      <c r="V7" s="1131">
        <v>43068</v>
      </c>
      <c r="W7" s="1131"/>
      <c r="X7" s="1131"/>
      <c r="Y7" s="1131"/>
      <c r="Z7" s="1131"/>
      <c r="AA7" s="1131">
        <v>2421</v>
      </c>
      <c r="AB7" s="1131"/>
      <c r="AC7" s="1131"/>
      <c r="AD7" s="1131"/>
      <c r="AE7" s="1132"/>
      <c r="AF7" s="1133">
        <v>1167</v>
      </c>
      <c r="AG7" s="1134"/>
      <c r="AH7" s="1134"/>
      <c r="AI7" s="1134"/>
      <c r="AJ7" s="1135"/>
      <c r="AK7" s="1117">
        <v>1128</v>
      </c>
      <c r="AL7" s="1118"/>
      <c r="AM7" s="1118"/>
      <c r="AN7" s="1118"/>
      <c r="AO7" s="1118"/>
      <c r="AP7" s="1118">
        <v>47515</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t="s">
        <v>541</v>
      </c>
      <c r="BS7" s="1121" t="s">
        <v>538</v>
      </c>
      <c r="BT7" s="1122"/>
      <c r="BU7" s="1122"/>
      <c r="BV7" s="1122"/>
      <c r="BW7" s="1122"/>
      <c r="BX7" s="1122"/>
      <c r="BY7" s="1122"/>
      <c r="BZ7" s="1122"/>
      <c r="CA7" s="1122"/>
      <c r="CB7" s="1122"/>
      <c r="CC7" s="1122"/>
      <c r="CD7" s="1122"/>
      <c r="CE7" s="1122"/>
      <c r="CF7" s="1122"/>
      <c r="CG7" s="1123"/>
      <c r="CH7" s="1114">
        <v>-43</v>
      </c>
      <c r="CI7" s="1115"/>
      <c r="CJ7" s="1115"/>
      <c r="CK7" s="1115"/>
      <c r="CL7" s="1116"/>
      <c r="CM7" s="1114">
        <v>8369</v>
      </c>
      <c r="CN7" s="1115"/>
      <c r="CO7" s="1115"/>
      <c r="CP7" s="1115"/>
      <c r="CQ7" s="1116"/>
      <c r="CR7" s="1114" t="s">
        <v>542</v>
      </c>
      <c r="CS7" s="1115"/>
      <c r="CT7" s="1115"/>
      <c r="CU7" s="1115"/>
      <c r="CV7" s="1116"/>
      <c r="CW7" s="1114" t="s">
        <v>542</v>
      </c>
      <c r="CX7" s="1115"/>
      <c r="CY7" s="1115"/>
      <c r="CZ7" s="1115"/>
      <c r="DA7" s="1116"/>
      <c r="DB7" s="1114" t="s">
        <v>542</v>
      </c>
      <c r="DC7" s="1115"/>
      <c r="DD7" s="1115"/>
      <c r="DE7" s="1115"/>
      <c r="DF7" s="1116"/>
      <c r="DG7" s="1114" t="s">
        <v>542</v>
      </c>
      <c r="DH7" s="1115"/>
      <c r="DI7" s="1115"/>
      <c r="DJ7" s="1115"/>
      <c r="DK7" s="1116"/>
      <c r="DL7" s="1114">
        <v>14</v>
      </c>
      <c r="DM7" s="1115"/>
      <c r="DN7" s="1115"/>
      <c r="DO7" s="1115"/>
      <c r="DP7" s="1116"/>
      <c r="DQ7" s="1114">
        <v>13</v>
      </c>
      <c r="DR7" s="1115"/>
      <c r="DS7" s="1115"/>
      <c r="DT7" s="1115"/>
      <c r="DU7" s="1116"/>
      <c r="DV7" s="1141"/>
      <c r="DW7" s="1142"/>
      <c r="DX7" s="1142"/>
      <c r="DY7" s="1142"/>
      <c r="DZ7" s="1143"/>
      <c r="EA7" s="205"/>
    </row>
    <row r="8" spans="1:131" s="206" customFormat="1" ht="26.25" customHeight="1" x14ac:dyDescent="0.15">
      <c r="A8" s="212">
        <v>2</v>
      </c>
      <c r="B8" s="1063" t="s">
        <v>361</v>
      </c>
      <c r="C8" s="1064"/>
      <c r="D8" s="1064"/>
      <c r="E8" s="1064"/>
      <c r="F8" s="1064"/>
      <c r="G8" s="1064"/>
      <c r="H8" s="1064"/>
      <c r="I8" s="1064"/>
      <c r="J8" s="1064"/>
      <c r="K8" s="1064"/>
      <c r="L8" s="1064"/>
      <c r="M8" s="1064"/>
      <c r="N8" s="1064"/>
      <c r="O8" s="1064"/>
      <c r="P8" s="1065"/>
      <c r="Q8" s="1069">
        <v>6904</v>
      </c>
      <c r="R8" s="1070"/>
      <c r="S8" s="1070"/>
      <c r="T8" s="1070"/>
      <c r="U8" s="1070"/>
      <c r="V8" s="1070">
        <v>6879</v>
      </c>
      <c r="W8" s="1070"/>
      <c r="X8" s="1070"/>
      <c r="Y8" s="1070"/>
      <c r="Z8" s="1070"/>
      <c r="AA8" s="1070">
        <v>25</v>
      </c>
      <c r="AB8" s="1070"/>
      <c r="AC8" s="1070"/>
      <c r="AD8" s="1070"/>
      <c r="AE8" s="1071"/>
      <c r="AF8" s="1045">
        <v>24</v>
      </c>
      <c r="AG8" s="1046"/>
      <c r="AH8" s="1046"/>
      <c r="AI8" s="1046"/>
      <c r="AJ8" s="1047"/>
      <c r="AK8" s="1112">
        <v>1054</v>
      </c>
      <c r="AL8" s="1113"/>
      <c r="AM8" s="1113"/>
      <c r="AN8" s="1113"/>
      <c r="AO8" s="1113"/>
      <c r="AP8" s="1113">
        <v>10688</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t="s">
        <v>541</v>
      </c>
      <c r="BS8" s="1040" t="s">
        <v>539</v>
      </c>
      <c r="BT8" s="1041"/>
      <c r="BU8" s="1041"/>
      <c r="BV8" s="1041"/>
      <c r="BW8" s="1041"/>
      <c r="BX8" s="1041"/>
      <c r="BY8" s="1041"/>
      <c r="BZ8" s="1041"/>
      <c r="CA8" s="1041"/>
      <c r="CB8" s="1041"/>
      <c r="CC8" s="1041"/>
      <c r="CD8" s="1041"/>
      <c r="CE8" s="1041"/>
      <c r="CF8" s="1041"/>
      <c r="CG8" s="1042"/>
      <c r="CH8" s="1015">
        <v>5791</v>
      </c>
      <c r="CI8" s="1016"/>
      <c r="CJ8" s="1016"/>
      <c r="CK8" s="1016"/>
      <c r="CL8" s="1017"/>
      <c r="CM8" s="1015">
        <v>108718</v>
      </c>
      <c r="CN8" s="1016"/>
      <c r="CO8" s="1016"/>
      <c r="CP8" s="1016"/>
      <c r="CQ8" s="1017"/>
      <c r="CR8" s="1015">
        <v>78</v>
      </c>
      <c r="CS8" s="1016"/>
      <c r="CT8" s="1016"/>
      <c r="CU8" s="1016"/>
      <c r="CV8" s="1017"/>
      <c r="CW8" s="1015" t="s">
        <v>542</v>
      </c>
      <c r="CX8" s="1016"/>
      <c r="CY8" s="1016"/>
      <c r="CZ8" s="1016"/>
      <c r="DA8" s="1017"/>
      <c r="DB8" s="1015" t="s">
        <v>542</v>
      </c>
      <c r="DC8" s="1016"/>
      <c r="DD8" s="1016"/>
      <c r="DE8" s="1016"/>
      <c r="DF8" s="1017"/>
      <c r="DG8" s="1015" t="s">
        <v>542</v>
      </c>
      <c r="DH8" s="1016"/>
      <c r="DI8" s="1016"/>
      <c r="DJ8" s="1016"/>
      <c r="DK8" s="1017"/>
      <c r="DL8" s="1015">
        <v>66</v>
      </c>
      <c r="DM8" s="1016"/>
      <c r="DN8" s="1016"/>
      <c r="DO8" s="1016"/>
      <c r="DP8" s="1017"/>
      <c r="DQ8" s="1015">
        <v>2</v>
      </c>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540</v>
      </c>
      <c r="BT9" s="1041"/>
      <c r="BU9" s="1041"/>
      <c r="BV9" s="1041"/>
      <c r="BW9" s="1041"/>
      <c r="BX9" s="1041"/>
      <c r="BY9" s="1041"/>
      <c r="BZ9" s="1041"/>
      <c r="CA9" s="1041"/>
      <c r="CB9" s="1041"/>
      <c r="CC9" s="1041"/>
      <c r="CD9" s="1041"/>
      <c r="CE9" s="1041"/>
      <c r="CF9" s="1041"/>
      <c r="CG9" s="1042"/>
      <c r="CH9" s="1015">
        <v>17</v>
      </c>
      <c r="CI9" s="1016"/>
      <c r="CJ9" s="1016"/>
      <c r="CK9" s="1016"/>
      <c r="CL9" s="1017"/>
      <c r="CM9" s="1015">
        <v>328</v>
      </c>
      <c r="CN9" s="1016"/>
      <c r="CO9" s="1016"/>
      <c r="CP9" s="1016"/>
      <c r="CQ9" s="1017"/>
      <c r="CR9" s="1015">
        <v>200</v>
      </c>
      <c r="CS9" s="1016"/>
      <c r="CT9" s="1016"/>
      <c r="CU9" s="1016"/>
      <c r="CV9" s="1017"/>
      <c r="CW9" s="1015">
        <v>50</v>
      </c>
      <c r="CX9" s="1016"/>
      <c r="CY9" s="1016"/>
      <c r="CZ9" s="1016"/>
      <c r="DA9" s="1017"/>
      <c r="DB9" s="1015" t="s">
        <v>542</v>
      </c>
      <c r="DC9" s="1016"/>
      <c r="DD9" s="1016"/>
      <c r="DE9" s="1016"/>
      <c r="DF9" s="1017"/>
      <c r="DG9" s="1015" t="s">
        <v>542</v>
      </c>
      <c r="DH9" s="1016"/>
      <c r="DI9" s="1016"/>
      <c r="DJ9" s="1016"/>
      <c r="DK9" s="1017"/>
      <c r="DL9" s="1015" t="s">
        <v>542</v>
      </c>
      <c r="DM9" s="1016"/>
      <c r="DN9" s="1016"/>
      <c r="DO9" s="1016"/>
      <c r="DP9" s="1017"/>
      <c r="DQ9" s="1015" t="s">
        <v>542</v>
      </c>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543</v>
      </c>
      <c r="BT10" s="1041"/>
      <c r="BU10" s="1041"/>
      <c r="BV10" s="1041"/>
      <c r="BW10" s="1041"/>
      <c r="BX10" s="1041"/>
      <c r="BY10" s="1041"/>
      <c r="BZ10" s="1041"/>
      <c r="CA10" s="1041"/>
      <c r="CB10" s="1041"/>
      <c r="CC10" s="1041"/>
      <c r="CD10" s="1041"/>
      <c r="CE10" s="1041"/>
      <c r="CF10" s="1041"/>
      <c r="CG10" s="1042"/>
      <c r="CH10" s="1015">
        <v>17</v>
      </c>
      <c r="CI10" s="1016"/>
      <c r="CJ10" s="1016"/>
      <c r="CK10" s="1016"/>
      <c r="CL10" s="1017"/>
      <c r="CM10" s="1015">
        <v>299</v>
      </c>
      <c r="CN10" s="1016"/>
      <c r="CO10" s="1016"/>
      <c r="CP10" s="1016"/>
      <c r="CQ10" s="1017"/>
      <c r="CR10" s="1015">
        <v>29</v>
      </c>
      <c r="CS10" s="1016"/>
      <c r="CT10" s="1016"/>
      <c r="CU10" s="1016"/>
      <c r="CV10" s="1017"/>
      <c r="CW10" s="1015" t="s">
        <v>542</v>
      </c>
      <c r="CX10" s="1016"/>
      <c r="CY10" s="1016"/>
      <c r="CZ10" s="1016"/>
      <c r="DA10" s="1017"/>
      <c r="DB10" s="1015" t="s">
        <v>542</v>
      </c>
      <c r="DC10" s="1016"/>
      <c r="DD10" s="1016"/>
      <c r="DE10" s="1016"/>
      <c r="DF10" s="1017"/>
      <c r="DG10" s="1015" t="s">
        <v>542</v>
      </c>
      <c r="DH10" s="1016"/>
      <c r="DI10" s="1016"/>
      <c r="DJ10" s="1016"/>
      <c r="DK10" s="1017"/>
      <c r="DL10" s="1015" t="s">
        <v>542</v>
      </c>
      <c r="DM10" s="1016"/>
      <c r="DN10" s="1016"/>
      <c r="DO10" s="1016"/>
      <c r="DP10" s="1017"/>
      <c r="DQ10" s="1015" t="s">
        <v>542</v>
      </c>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363</v>
      </c>
      <c r="B23" s="970" t="s">
        <v>364</v>
      </c>
      <c r="C23" s="971"/>
      <c r="D23" s="971"/>
      <c r="E23" s="971"/>
      <c r="F23" s="971"/>
      <c r="G23" s="971"/>
      <c r="H23" s="971"/>
      <c r="I23" s="971"/>
      <c r="J23" s="971"/>
      <c r="K23" s="971"/>
      <c r="L23" s="971"/>
      <c r="M23" s="971"/>
      <c r="N23" s="971"/>
      <c r="O23" s="971"/>
      <c r="P23" s="972"/>
      <c r="Q23" s="1094">
        <v>51168</v>
      </c>
      <c r="R23" s="1095"/>
      <c r="S23" s="1095"/>
      <c r="T23" s="1095"/>
      <c r="U23" s="1095"/>
      <c r="V23" s="1095">
        <v>48721</v>
      </c>
      <c r="W23" s="1095"/>
      <c r="X23" s="1095"/>
      <c r="Y23" s="1095"/>
      <c r="Z23" s="1095"/>
      <c r="AA23" s="1095">
        <v>2447</v>
      </c>
      <c r="AB23" s="1095"/>
      <c r="AC23" s="1095"/>
      <c r="AD23" s="1095"/>
      <c r="AE23" s="1096"/>
      <c r="AF23" s="1097">
        <v>1192</v>
      </c>
      <c r="AG23" s="1095"/>
      <c r="AH23" s="1095"/>
      <c r="AI23" s="1095"/>
      <c r="AJ23" s="1098"/>
      <c r="AK23" s="1099"/>
      <c r="AL23" s="1100"/>
      <c r="AM23" s="1100"/>
      <c r="AN23" s="1100"/>
      <c r="AO23" s="1100"/>
      <c r="AP23" s="1095">
        <v>58203</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343</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375</v>
      </c>
      <c r="C28" s="1077"/>
      <c r="D28" s="1077"/>
      <c r="E28" s="1077"/>
      <c r="F28" s="1077"/>
      <c r="G28" s="1077"/>
      <c r="H28" s="1077"/>
      <c r="I28" s="1077"/>
      <c r="J28" s="1077"/>
      <c r="K28" s="1077"/>
      <c r="L28" s="1077"/>
      <c r="M28" s="1077"/>
      <c r="N28" s="1077"/>
      <c r="O28" s="1077"/>
      <c r="P28" s="1078"/>
      <c r="Q28" s="1079">
        <v>11369</v>
      </c>
      <c r="R28" s="1080"/>
      <c r="S28" s="1080"/>
      <c r="T28" s="1080"/>
      <c r="U28" s="1080"/>
      <c r="V28" s="1080">
        <v>11302</v>
      </c>
      <c r="W28" s="1080"/>
      <c r="X28" s="1080"/>
      <c r="Y28" s="1080"/>
      <c r="Z28" s="1080"/>
      <c r="AA28" s="1080">
        <v>67</v>
      </c>
      <c r="AB28" s="1080"/>
      <c r="AC28" s="1080"/>
      <c r="AD28" s="1080"/>
      <c r="AE28" s="1081"/>
      <c r="AF28" s="1082">
        <v>67</v>
      </c>
      <c r="AG28" s="1080"/>
      <c r="AH28" s="1080"/>
      <c r="AI28" s="1080"/>
      <c r="AJ28" s="1083"/>
      <c r="AK28" s="1084">
        <v>883</v>
      </c>
      <c r="AL28" s="1072"/>
      <c r="AM28" s="1072"/>
      <c r="AN28" s="1072"/>
      <c r="AO28" s="1072"/>
      <c r="AP28" s="1072" t="s">
        <v>532</v>
      </c>
      <c r="AQ28" s="1072"/>
      <c r="AR28" s="1072"/>
      <c r="AS28" s="1072"/>
      <c r="AT28" s="1072"/>
      <c r="AU28" s="1072" t="s">
        <v>533</v>
      </c>
      <c r="AV28" s="1072"/>
      <c r="AW28" s="1072"/>
      <c r="AX28" s="1072"/>
      <c r="AY28" s="1072"/>
      <c r="AZ28" s="1073" t="s">
        <v>532</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376</v>
      </c>
      <c r="C29" s="1064"/>
      <c r="D29" s="1064"/>
      <c r="E29" s="1064"/>
      <c r="F29" s="1064"/>
      <c r="G29" s="1064"/>
      <c r="H29" s="1064"/>
      <c r="I29" s="1064"/>
      <c r="J29" s="1064"/>
      <c r="K29" s="1064"/>
      <c r="L29" s="1064"/>
      <c r="M29" s="1064"/>
      <c r="N29" s="1064"/>
      <c r="O29" s="1064"/>
      <c r="P29" s="1065"/>
      <c r="Q29" s="1069">
        <v>7821</v>
      </c>
      <c r="R29" s="1070"/>
      <c r="S29" s="1070"/>
      <c r="T29" s="1070"/>
      <c r="U29" s="1070"/>
      <c r="V29" s="1070">
        <v>7651</v>
      </c>
      <c r="W29" s="1070"/>
      <c r="X29" s="1070"/>
      <c r="Y29" s="1070"/>
      <c r="Z29" s="1070"/>
      <c r="AA29" s="1070">
        <v>170</v>
      </c>
      <c r="AB29" s="1070"/>
      <c r="AC29" s="1070"/>
      <c r="AD29" s="1070"/>
      <c r="AE29" s="1071"/>
      <c r="AF29" s="1045">
        <v>170</v>
      </c>
      <c r="AG29" s="1046"/>
      <c r="AH29" s="1046"/>
      <c r="AI29" s="1046"/>
      <c r="AJ29" s="1047"/>
      <c r="AK29" s="1006">
        <v>1147</v>
      </c>
      <c r="AL29" s="997"/>
      <c r="AM29" s="997"/>
      <c r="AN29" s="997"/>
      <c r="AO29" s="997"/>
      <c r="AP29" s="997" t="s">
        <v>532</v>
      </c>
      <c r="AQ29" s="997"/>
      <c r="AR29" s="997"/>
      <c r="AS29" s="997"/>
      <c r="AT29" s="997"/>
      <c r="AU29" s="997" t="s">
        <v>532</v>
      </c>
      <c r="AV29" s="997"/>
      <c r="AW29" s="997"/>
      <c r="AX29" s="997"/>
      <c r="AY29" s="997"/>
      <c r="AZ29" s="1068" t="s">
        <v>532</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377</v>
      </c>
      <c r="C30" s="1064"/>
      <c r="D30" s="1064"/>
      <c r="E30" s="1064"/>
      <c r="F30" s="1064"/>
      <c r="G30" s="1064"/>
      <c r="H30" s="1064"/>
      <c r="I30" s="1064"/>
      <c r="J30" s="1064"/>
      <c r="K30" s="1064"/>
      <c r="L30" s="1064"/>
      <c r="M30" s="1064"/>
      <c r="N30" s="1064"/>
      <c r="O30" s="1064"/>
      <c r="P30" s="1065"/>
      <c r="Q30" s="1069">
        <v>200</v>
      </c>
      <c r="R30" s="1070"/>
      <c r="S30" s="1070"/>
      <c r="T30" s="1070"/>
      <c r="U30" s="1070"/>
      <c r="V30" s="1070">
        <v>199</v>
      </c>
      <c r="W30" s="1070"/>
      <c r="X30" s="1070"/>
      <c r="Y30" s="1070"/>
      <c r="Z30" s="1070"/>
      <c r="AA30" s="1070">
        <v>1</v>
      </c>
      <c r="AB30" s="1070"/>
      <c r="AC30" s="1070"/>
      <c r="AD30" s="1070"/>
      <c r="AE30" s="1071"/>
      <c r="AF30" s="1045">
        <v>1</v>
      </c>
      <c r="AG30" s="1046"/>
      <c r="AH30" s="1046"/>
      <c r="AI30" s="1046"/>
      <c r="AJ30" s="1047"/>
      <c r="AK30" s="1006">
        <v>150</v>
      </c>
      <c r="AL30" s="997"/>
      <c r="AM30" s="997"/>
      <c r="AN30" s="997"/>
      <c r="AO30" s="997"/>
      <c r="AP30" s="997">
        <v>155</v>
      </c>
      <c r="AQ30" s="997"/>
      <c r="AR30" s="997"/>
      <c r="AS30" s="997"/>
      <c r="AT30" s="997"/>
      <c r="AU30" s="997">
        <v>126</v>
      </c>
      <c r="AV30" s="997"/>
      <c r="AW30" s="997"/>
      <c r="AX30" s="997"/>
      <c r="AY30" s="997"/>
      <c r="AZ30" s="1068" t="s">
        <v>532</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378</v>
      </c>
      <c r="C31" s="1064"/>
      <c r="D31" s="1064"/>
      <c r="E31" s="1064"/>
      <c r="F31" s="1064"/>
      <c r="G31" s="1064"/>
      <c r="H31" s="1064"/>
      <c r="I31" s="1064"/>
      <c r="J31" s="1064"/>
      <c r="K31" s="1064"/>
      <c r="L31" s="1064"/>
      <c r="M31" s="1064"/>
      <c r="N31" s="1064"/>
      <c r="O31" s="1064"/>
      <c r="P31" s="1065"/>
      <c r="Q31" s="1069">
        <v>1869</v>
      </c>
      <c r="R31" s="1070"/>
      <c r="S31" s="1070"/>
      <c r="T31" s="1070"/>
      <c r="U31" s="1070"/>
      <c r="V31" s="1070">
        <v>1787</v>
      </c>
      <c r="W31" s="1070"/>
      <c r="X31" s="1070"/>
      <c r="Y31" s="1070"/>
      <c r="Z31" s="1070"/>
      <c r="AA31" s="1070">
        <v>82</v>
      </c>
      <c r="AB31" s="1070"/>
      <c r="AC31" s="1070"/>
      <c r="AD31" s="1070"/>
      <c r="AE31" s="1071"/>
      <c r="AF31" s="1045">
        <v>82</v>
      </c>
      <c r="AG31" s="1046"/>
      <c r="AH31" s="1046"/>
      <c r="AI31" s="1046"/>
      <c r="AJ31" s="1047"/>
      <c r="AK31" s="1006">
        <v>217</v>
      </c>
      <c r="AL31" s="997"/>
      <c r="AM31" s="997"/>
      <c r="AN31" s="997"/>
      <c r="AO31" s="997"/>
      <c r="AP31" s="997" t="s">
        <v>532</v>
      </c>
      <c r="AQ31" s="997"/>
      <c r="AR31" s="997"/>
      <c r="AS31" s="997"/>
      <c r="AT31" s="997"/>
      <c r="AU31" s="997" t="s">
        <v>532</v>
      </c>
      <c r="AV31" s="997"/>
      <c r="AW31" s="997"/>
      <c r="AX31" s="997"/>
      <c r="AY31" s="997"/>
      <c r="AZ31" s="1068" t="s">
        <v>532</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379</v>
      </c>
      <c r="C32" s="1064"/>
      <c r="D32" s="1064"/>
      <c r="E32" s="1064"/>
      <c r="F32" s="1064"/>
      <c r="G32" s="1064"/>
      <c r="H32" s="1064"/>
      <c r="I32" s="1064"/>
      <c r="J32" s="1064"/>
      <c r="K32" s="1064"/>
      <c r="L32" s="1064"/>
      <c r="M32" s="1064"/>
      <c r="N32" s="1064"/>
      <c r="O32" s="1064"/>
      <c r="P32" s="1065"/>
      <c r="Q32" s="1069">
        <v>2159</v>
      </c>
      <c r="R32" s="1070"/>
      <c r="S32" s="1070"/>
      <c r="T32" s="1070"/>
      <c r="U32" s="1070"/>
      <c r="V32" s="1070">
        <v>1945</v>
      </c>
      <c r="W32" s="1070"/>
      <c r="X32" s="1070"/>
      <c r="Y32" s="1070"/>
      <c r="Z32" s="1070"/>
      <c r="AA32" s="1070">
        <v>214</v>
      </c>
      <c r="AB32" s="1070"/>
      <c r="AC32" s="1070"/>
      <c r="AD32" s="1070"/>
      <c r="AE32" s="1071"/>
      <c r="AF32" s="1045">
        <v>1031</v>
      </c>
      <c r="AG32" s="1046"/>
      <c r="AH32" s="1046"/>
      <c r="AI32" s="1046"/>
      <c r="AJ32" s="1047"/>
      <c r="AK32" s="1006">
        <v>79</v>
      </c>
      <c r="AL32" s="997"/>
      <c r="AM32" s="997"/>
      <c r="AN32" s="997"/>
      <c r="AO32" s="997"/>
      <c r="AP32" s="997">
        <v>4388</v>
      </c>
      <c r="AQ32" s="997"/>
      <c r="AR32" s="997"/>
      <c r="AS32" s="997"/>
      <c r="AT32" s="997"/>
      <c r="AU32" s="997">
        <v>79</v>
      </c>
      <c r="AV32" s="997"/>
      <c r="AW32" s="997"/>
      <c r="AX32" s="997"/>
      <c r="AY32" s="997"/>
      <c r="AZ32" s="1068" t="s">
        <v>532</v>
      </c>
      <c r="BA32" s="1068"/>
      <c r="BB32" s="1068"/>
      <c r="BC32" s="1068"/>
      <c r="BD32" s="1068"/>
      <c r="BE32" s="1058" t="s">
        <v>380</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381</v>
      </c>
      <c r="C33" s="1064"/>
      <c r="D33" s="1064"/>
      <c r="E33" s="1064"/>
      <c r="F33" s="1064"/>
      <c r="G33" s="1064"/>
      <c r="H33" s="1064"/>
      <c r="I33" s="1064"/>
      <c r="J33" s="1064"/>
      <c r="K33" s="1064"/>
      <c r="L33" s="1064"/>
      <c r="M33" s="1064"/>
      <c r="N33" s="1064"/>
      <c r="O33" s="1064"/>
      <c r="P33" s="1065"/>
      <c r="Q33" s="1069">
        <v>4735</v>
      </c>
      <c r="R33" s="1070"/>
      <c r="S33" s="1070"/>
      <c r="T33" s="1070"/>
      <c r="U33" s="1070"/>
      <c r="V33" s="1070">
        <v>5109</v>
      </c>
      <c r="W33" s="1070"/>
      <c r="X33" s="1070"/>
      <c r="Y33" s="1070"/>
      <c r="Z33" s="1070"/>
      <c r="AA33" s="1070">
        <v>-374</v>
      </c>
      <c r="AB33" s="1070"/>
      <c r="AC33" s="1070"/>
      <c r="AD33" s="1070"/>
      <c r="AE33" s="1071"/>
      <c r="AF33" s="1045">
        <v>239</v>
      </c>
      <c r="AG33" s="1046"/>
      <c r="AH33" s="1046"/>
      <c r="AI33" s="1046"/>
      <c r="AJ33" s="1047"/>
      <c r="AK33" s="1006">
        <v>496</v>
      </c>
      <c r="AL33" s="997"/>
      <c r="AM33" s="997"/>
      <c r="AN33" s="997"/>
      <c r="AO33" s="997"/>
      <c r="AP33" s="997">
        <v>6743</v>
      </c>
      <c r="AQ33" s="997"/>
      <c r="AR33" s="997"/>
      <c r="AS33" s="997"/>
      <c r="AT33" s="997"/>
      <c r="AU33" s="997">
        <v>3628</v>
      </c>
      <c r="AV33" s="997"/>
      <c r="AW33" s="997"/>
      <c r="AX33" s="997"/>
      <c r="AY33" s="997"/>
      <c r="AZ33" s="1068" t="s">
        <v>532</v>
      </c>
      <c r="BA33" s="1068"/>
      <c r="BB33" s="1068"/>
      <c r="BC33" s="1068"/>
      <c r="BD33" s="1068"/>
      <c r="BE33" s="1058" t="s">
        <v>380</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382</v>
      </c>
      <c r="C34" s="1064"/>
      <c r="D34" s="1064"/>
      <c r="E34" s="1064"/>
      <c r="F34" s="1064"/>
      <c r="G34" s="1064"/>
      <c r="H34" s="1064"/>
      <c r="I34" s="1064"/>
      <c r="J34" s="1064"/>
      <c r="K34" s="1064"/>
      <c r="L34" s="1064"/>
      <c r="M34" s="1064"/>
      <c r="N34" s="1064"/>
      <c r="O34" s="1064"/>
      <c r="P34" s="1065"/>
      <c r="Q34" s="1069">
        <v>2679</v>
      </c>
      <c r="R34" s="1070"/>
      <c r="S34" s="1070"/>
      <c r="T34" s="1070"/>
      <c r="U34" s="1070"/>
      <c r="V34" s="1070">
        <v>2677</v>
      </c>
      <c r="W34" s="1070"/>
      <c r="X34" s="1070"/>
      <c r="Y34" s="1070"/>
      <c r="Z34" s="1070"/>
      <c r="AA34" s="1070">
        <v>2</v>
      </c>
      <c r="AB34" s="1070"/>
      <c r="AC34" s="1070"/>
      <c r="AD34" s="1070"/>
      <c r="AE34" s="1071"/>
      <c r="AF34" s="1045" t="s">
        <v>109</v>
      </c>
      <c r="AG34" s="1046"/>
      <c r="AH34" s="1046"/>
      <c r="AI34" s="1046"/>
      <c r="AJ34" s="1047"/>
      <c r="AK34" s="1006">
        <v>992</v>
      </c>
      <c r="AL34" s="997"/>
      <c r="AM34" s="997"/>
      <c r="AN34" s="997"/>
      <c r="AO34" s="997"/>
      <c r="AP34" s="997">
        <v>11786</v>
      </c>
      <c r="AQ34" s="997"/>
      <c r="AR34" s="997"/>
      <c r="AS34" s="997"/>
      <c r="AT34" s="997"/>
      <c r="AU34" s="997">
        <v>5551</v>
      </c>
      <c r="AV34" s="997"/>
      <c r="AW34" s="997"/>
      <c r="AX34" s="997"/>
      <c r="AY34" s="997"/>
      <c r="AZ34" s="1068" t="s">
        <v>532</v>
      </c>
      <c r="BA34" s="1068"/>
      <c r="BB34" s="1068"/>
      <c r="BC34" s="1068"/>
      <c r="BD34" s="1068"/>
      <c r="BE34" s="1058" t="s">
        <v>383</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t="s">
        <v>384</v>
      </c>
      <c r="C35" s="1064"/>
      <c r="D35" s="1064"/>
      <c r="E35" s="1064"/>
      <c r="F35" s="1064"/>
      <c r="G35" s="1064"/>
      <c r="H35" s="1064"/>
      <c r="I35" s="1064"/>
      <c r="J35" s="1064"/>
      <c r="K35" s="1064"/>
      <c r="L35" s="1064"/>
      <c r="M35" s="1064"/>
      <c r="N35" s="1064"/>
      <c r="O35" s="1064"/>
      <c r="P35" s="1065"/>
      <c r="Q35" s="1069">
        <v>302</v>
      </c>
      <c r="R35" s="1070"/>
      <c r="S35" s="1070"/>
      <c r="T35" s="1070"/>
      <c r="U35" s="1070"/>
      <c r="V35" s="1070">
        <v>302</v>
      </c>
      <c r="W35" s="1070"/>
      <c r="X35" s="1070"/>
      <c r="Y35" s="1070"/>
      <c r="Z35" s="1070"/>
      <c r="AA35" s="1070">
        <v>0</v>
      </c>
      <c r="AB35" s="1070"/>
      <c r="AC35" s="1070"/>
      <c r="AD35" s="1070"/>
      <c r="AE35" s="1071"/>
      <c r="AF35" s="1045">
        <v>556</v>
      </c>
      <c r="AG35" s="1046"/>
      <c r="AH35" s="1046"/>
      <c r="AI35" s="1046"/>
      <c r="AJ35" s="1047"/>
      <c r="AK35" s="1006">
        <v>25</v>
      </c>
      <c r="AL35" s="997"/>
      <c r="AM35" s="997"/>
      <c r="AN35" s="997"/>
      <c r="AO35" s="997"/>
      <c r="AP35" s="997" t="s">
        <v>532</v>
      </c>
      <c r="AQ35" s="997"/>
      <c r="AR35" s="997"/>
      <c r="AS35" s="997"/>
      <c r="AT35" s="997"/>
      <c r="AU35" s="997" t="s">
        <v>532</v>
      </c>
      <c r="AV35" s="997"/>
      <c r="AW35" s="997"/>
      <c r="AX35" s="997"/>
      <c r="AY35" s="997"/>
      <c r="AZ35" s="1068" t="s">
        <v>532</v>
      </c>
      <c r="BA35" s="1068"/>
      <c r="BB35" s="1068"/>
      <c r="BC35" s="1068"/>
      <c r="BD35" s="1068"/>
      <c r="BE35" s="1058" t="s">
        <v>383</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t="s">
        <v>385</v>
      </c>
      <c r="C36" s="1064"/>
      <c r="D36" s="1064"/>
      <c r="E36" s="1064"/>
      <c r="F36" s="1064"/>
      <c r="G36" s="1064"/>
      <c r="H36" s="1064"/>
      <c r="I36" s="1064"/>
      <c r="J36" s="1064"/>
      <c r="K36" s="1064"/>
      <c r="L36" s="1064"/>
      <c r="M36" s="1064"/>
      <c r="N36" s="1064"/>
      <c r="O36" s="1064"/>
      <c r="P36" s="1065"/>
      <c r="Q36" s="1069">
        <v>87</v>
      </c>
      <c r="R36" s="1070"/>
      <c r="S36" s="1070"/>
      <c r="T36" s="1070"/>
      <c r="U36" s="1070"/>
      <c r="V36" s="1070">
        <v>18</v>
      </c>
      <c r="W36" s="1070"/>
      <c r="X36" s="1070"/>
      <c r="Y36" s="1070"/>
      <c r="Z36" s="1070"/>
      <c r="AA36" s="1070">
        <v>69</v>
      </c>
      <c r="AB36" s="1070"/>
      <c r="AC36" s="1070"/>
      <c r="AD36" s="1070"/>
      <c r="AE36" s="1071"/>
      <c r="AF36" s="1045">
        <v>108</v>
      </c>
      <c r="AG36" s="1046"/>
      <c r="AH36" s="1046"/>
      <c r="AI36" s="1046"/>
      <c r="AJ36" s="1047"/>
      <c r="AK36" s="1006" t="s">
        <v>532</v>
      </c>
      <c r="AL36" s="997"/>
      <c r="AM36" s="997"/>
      <c r="AN36" s="997"/>
      <c r="AO36" s="997"/>
      <c r="AP36" s="997" t="s">
        <v>532</v>
      </c>
      <c r="AQ36" s="997"/>
      <c r="AR36" s="997"/>
      <c r="AS36" s="997"/>
      <c r="AT36" s="997"/>
      <c r="AU36" s="997" t="s">
        <v>532</v>
      </c>
      <c r="AV36" s="997"/>
      <c r="AW36" s="997"/>
      <c r="AX36" s="997"/>
      <c r="AY36" s="997"/>
      <c r="AZ36" s="1068" t="s">
        <v>532</v>
      </c>
      <c r="BA36" s="1068"/>
      <c r="BB36" s="1068"/>
      <c r="BC36" s="1068"/>
      <c r="BD36" s="1068"/>
      <c r="BE36" s="1058" t="s">
        <v>383</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386</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363</v>
      </c>
      <c r="B63" s="970" t="s">
        <v>387</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2254</v>
      </c>
      <c r="AG63" s="985"/>
      <c r="AH63" s="985"/>
      <c r="AI63" s="985"/>
      <c r="AJ63" s="1056"/>
      <c r="AK63" s="1057"/>
      <c r="AL63" s="989"/>
      <c r="AM63" s="989"/>
      <c r="AN63" s="989"/>
      <c r="AO63" s="989"/>
      <c r="AP63" s="985">
        <v>23072</v>
      </c>
      <c r="AQ63" s="985"/>
      <c r="AR63" s="985"/>
      <c r="AS63" s="985"/>
      <c r="AT63" s="985"/>
      <c r="AU63" s="985">
        <v>9384</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389</v>
      </c>
      <c r="B66" s="1022"/>
      <c r="C66" s="1022"/>
      <c r="D66" s="1022"/>
      <c r="E66" s="1022"/>
      <c r="F66" s="1022"/>
      <c r="G66" s="1022"/>
      <c r="H66" s="1022"/>
      <c r="I66" s="1022"/>
      <c r="J66" s="1022"/>
      <c r="K66" s="1022"/>
      <c r="L66" s="1022"/>
      <c r="M66" s="1022"/>
      <c r="N66" s="1022"/>
      <c r="O66" s="1022"/>
      <c r="P66" s="1023"/>
      <c r="Q66" s="1027" t="s">
        <v>367</v>
      </c>
      <c r="R66" s="1028"/>
      <c r="S66" s="1028"/>
      <c r="T66" s="1028"/>
      <c r="U66" s="1029"/>
      <c r="V66" s="1027" t="s">
        <v>368</v>
      </c>
      <c r="W66" s="1028"/>
      <c r="X66" s="1028"/>
      <c r="Y66" s="1028"/>
      <c r="Z66" s="1029"/>
      <c r="AA66" s="1027" t="s">
        <v>369</v>
      </c>
      <c r="AB66" s="1028"/>
      <c r="AC66" s="1028"/>
      <c r="AD66" s="1028"/>
      <c r="AE66" s="1029"/>
      <c r="AF66" s="1033" t="s">
        <v>370</v>
      </c>
      <c r="AG66" s="1034"/>
      <c r="AH66" s="1034"/>
      <c r="AI66" s="1034"/>
      <c r="AJ66" s="1035"/>
      <c r="AK66" s="1027" t="s">
        <v>371</v>
      </c>
      <c r="AL66" s="1022"/>
      <c r="AM66" s="1022"/>
      <c r="AN66" s="1022"/>
      <c r="AO66" s="1023"/>
      <c r="AP66" s="1027" t="s">
        <v>372</v>
      </c>
      <c r="AQ66" s="1028"/>
      <c r="AR66" s="1028"/>
      <c r="AS66" s="1028"/>
      <c r="AT66" s="1029"/>
      <c r="AU66" s="1027" t="s">
        <v>390</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534</v>
      </c>
      <c r="C68" s="1012"/>
      <c r="D68" s="1012"/>
      <c r="E68" s="1012"/>
      <c r="F68" s="1012"/>
      <c r="G68" s="1012"/>
      <c r="H68" s="1012"/>
      <c r="I68" s="1012"/>
      <c r="J68" s="1012"/>
      <c r="K68" s="1012"/>
      <c r="L68" s="1012"/>
      <c r="M68" s="1012"/>
      <c r="N68" s="1012"/>
      <c r="O68" s="1012"/>
      <c r="P68" s="1013"/>
      <c r="Q68" s="1014">
        <v>21042</v>
      </c>
      <c r="R68" s="1008"/>
      <c r="S68" s="1008"/>
      <c r="T68" s="1008"/>
      <c r="U68" s="1008"/>
      <c r="V68" s="1008">
        <v>18584</v>
      </c>
      <c r="W68" s="1008"/>
      <c r="X68" s="1008"/>
      <c r="Y68" s="1008"/>
      <c r="Z68" s="1008"/>
      <c r="AA68" s="1008">
        <v>2457</v>
      </c>
      <c r="AB68" s="1008"/>
      <c r="AC68" s="1008"/>
      <c r="AD68" s="1008"/>
      <c r="AE68" s="1008"/>
      <c r="AF68" s="1008">
        <v>2457</v>
      </c>
      <c r="AG68" s="1008"/>
      <c r="AH68" s="1008"/>
      <c r="AI68" s="1008"/>
      <c r="AJ68" s="1008"/>
      <c r="AK68" s="1008">
        <v>897</v>
      </c>
      <c r="AL68" s="1008"/>
      <c r="AM68" s="1008"/>
      <c r="AN68" s="1008"/>
      <c r="AO68" s="1008"/>
      <c r="AP68" s="1008">
        <v>66005</v>
      </c>
      <c r="AQ68" s="1008"/>
      <c r="AR68" s="1008"/>
      <c r="AS68" s="1008"/>
      <c r="AT68" s="1008"/>
      <c r="AU68" s="1008">
        <v>159</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535</v>
      </c>
      <c r="C69" s="1001"/>
      <c r="D69" s="1001"/>
      <c r="E69" s="1001"/>
      <c r="F69" s="1001"/>
      <c r="G69" s="1001"/>
      <c r="H69" s="1001"/>
      <c r="I69" s="1001"/>
      <c r="J69" s="1001"/>
      <c r="K69" s="1001"/>
      <c r="L69" s="1001"/>
      <c r="M69" s="1001"/>
      <c r="N69" s="1001"/>
      <c r="O69" s="1001"/>
      <c r="P69" s="1002"/>
      <c r="Q69" s="1003">
        <v>213</v>
      </c>
      <c r="R69" s="997"/>
      <c r="S69" s="997"/>
      <c r="T69" s="997"/>
      <c r="U69" s="997"/>
      <c r="V69" s="997">
        <v>195</v>
      </c>
      <c r="W69" s="997"/>
      <c r="X69" s="997"/>
      <c r="Y69" s="997"/>
      <c r="Z69" s="997"/>
      <c r="AA69" s="997">
        <v>18</v>
      </c>
      <c r="AB69" s="997"/>
      <c r="AC69" s="997"/>
      <c r="AD69" s="997"/>
      <c r="AE69" s="997"/>
      <c r="AF69" s="997">
        <v>18</v>
      </c>
      <c r="AG69" s="997"/>
      <c r="AH69" s="997"/>
      <c r="AI69" s="997"/>
      <c r="AJ69" s="997"/>
      <c r="AK69" s="997" t="s">
        <v>542</v>
      </c>
      <c r="AL69" s="997"/>
      <c r="AM69" s="997"/>
      <c r="AN69" s="997"/>
      <c r="AO69" s="997"/>
      <c r="AP69" s="997">
        <v>156</v>
      </c>
      <c r="AQ69" s="997"/>
      <c r="AR69" s="997"/>
      <c r="AS69" s="997"/>
      <c r="AT69" s="997"/>
      <c r="AU69" s="997">
        <v>9</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536</v>
      </c>
      <c r="C70" s="1001"/>
      <c r="D70" s="1001"/>
      <c r="E70" s="1001"/>
      <c r="F70" s="1001"/>
      <c r="G70" s="1001"/>
      <c r="H70" s="1001"/>
      <c r="I70" s="1001"/>
      <c r="J70" s="1001"/>
      <c r="K70" s="1001"/>
      <c r="L70" s="1001"/>
      <c r="M70" s="1001"/>
      <c r="N70" s="1001"/>
      <c r="O70" s="1001"/>
      <c r="P70" s="1002"/>
      <c r="Q70" s="1003">
        <v>3919</v>
      </c>
      <c r="R70" s="997"/>
      <c r="S70" s="997"/>
      <c r="T70" s="997"/>
      <c r="U70" s="997"/>
      <c r="V70" s="997">
        <v>3829</v>
      </c>
      <c r="W70" s="997"/>
      <c r="X70" s="997"/>
      <c r="Y70" s="997"/>
      <c r="Z70" s="997"/>
      <c r="AA70" s="997">
        <v>91</v>
      </c>
      <c r="AB70" s="997"/>
      <c r="AC70" s="997"/>
      <c r="AD70" s="997"/>
      <c r="AE70" s="997"/>
      <c r="AF70" s="997">
        <v>91</v>
      </c>
      <c r="AG70" s="997"/>
      <c r="AH70" s="997"/>
      <c r="AI70" s="997"/>
      <c r="AJ70" s="997"/>
      <c r="AK70" s="997">
        <v>168</v>
      </c>
      <c r="AL70" s="997"/>
      <c r="AM70" s="997"/>
      <c r="AN70" s="997"/>
      <c r="AO70" s="997"/>
      <c r="AP70" s="997" t="s">
        <v>542</v>
      </c>
      <c r="AQ70" s="997"/>
      <c r="AR70" s="997"/>
      <c r="AS70" s="997"/>
      <c r="AT70" s="997"/>
      <c r="AU70" s="997" t="s">
        <v>542</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537</v>
      </c>
      <c r="C71" s="1001"/>
      <c r="D71" s="1001"/>
      <c r="E71" s="1001"/>
      <c r="F71" s="1001"/>
      <c r="G71" s="1001"/>
      <c r="H71" s="1001"/>
      <c r="I71" s="1001"/>
      <c r="J71" s="1001"/>
      <c r="K71" s="1001"/>
      <c r="L71" s="1001"/>
      <c r="M71" s="1001"/>
      <c r="N71" s="1001"/>
      <c r="O71" s="1001"/>
      <c r="P71" s="1002"/>
      <c r="Q71" s="1003">
        <v>690103</v>
      </c>
      <c r="R71" s="997"/>
      <c r="S71" s="997"/>
      <c r="T71" s="997"/>
      <c r="U71" s="997"/>
      <c r="V71" s="997">
        <v>676249</v>
      </c>
      <c r="W71" s="997"/>
      <c r="X71" s="997"/>
      <c r="Y71" s="997"/>
      <c r="Z71" s="997"/>
      <c r="AA71" s="997">
        <v>13854</v>
      </c>
      <c r="AB71" s="997"/>
      <c r="AC71" s="997"/>
      <c r="AD71" s="997"/>
      <c r="AE71" s="997"/>
      <c r="AF71" s="997">
        <v>13854</v>
      </c>
      <c r="AG71" s="997"/>
      <c r="AH71" s="997"/>
      <c r="AI71" s="997"/>
      <c r="AJ71" s="997"/>
      <c r="AK71" s="997">
        <v>7102</v>
      </c>
      <c r="AL71" s="997"/>
      <c r="AM71" s="997"/>
      <c r="AN71" s="997"/>
      <c r="AO71" s="997"/>
      <c r="AP71" s="997" t="s">
        <v>542</v>
      </c>
      <c r="AQ71" s="997"/>
      <c r="AR71" s="997"/>
      <c r="AS71" s="997"/>
      <c r="AT71" s="997"/>
      <c r="AU71" s="997" t="s">
        <v>542</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c r="C72" s="1001"/>
      <c r="D72" s="1001"/>
      <c r="E72" s="1001"/>
      <c r="F72" s="1001"/>
      <c r="G72" s="1001"/>
      <c r="H72" s="1001"/>
      <c r="I72" s="1001"/>
      <c r="J72" s="1001"/>
      <c r="K72" s="1001"/>
      <c r="L72" s="1001"/>
      <c r="M72" s="1001"/>
      <c r="N72" s="1001"/>
      <c r="O72" s="1001"/>
      <c r="P72" s="1002"/>
      <c r="Q72" s="1003"/>
      <c r="R72" s="997"/>
      <c r="S72" s="997"/>
      <c r="T72" s="997"/>
      <c r="U72" s="997"/>
      <c r="V72" s="997"/>
      <c r="W72" s="997"/>
      <c r="X72" s="997"/>
      <c r="Y72" s="997"/>
      <c r="Z72" s="997"/>
      <c r="AA72" s="997"/>
      <c r="AB72" s="997"/>
      <c r="AC72" s="997"/>
      <c r="AD72" s="997"/>
      <c r="AE72" s="997"/>
      <c r="AF72" s="997"/>
      <c r="AG72" s="997"/>
      <c r="AH72" s="997"/>
      <c r="AI72" s="997"/>
      <c r="AJ72" s="997"/>
      <c r="AK72" s="997"/>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363</v>
      </c>
      <c r="B88" s="970" t="s">
        <v>391</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16420</v>
      </c>
      <c r="AG88" s="985"/>
      <c r="AH88" s="985"/>
      <c r="AI88" s="985"/>
      <c r="AJ88" s="985"/>
      <c r="AK88" s="989"/>
      <c r="AL88" s="989"/>
      <c r="AM88" s="989"/>
      <c r="AN88" s="989"/>
      <c r="AO88" s="989"/>
      <c r="AP88" s="985">
        <v>66161</v>
      </c>
      <c r="AQ88" s="985"/>
      <c r="AR88" s="985"/>
      <c r="AS88" s="985"/>
      <c r="AT88" s="985"/>
      <c r="AU88" s="985">
        <v>168</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392</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307</v>
      </c>
      <c r="CS102" s="977"/>
      <c r="CT102" s="977"/>
      <c r="CU102" s="977"/>
      <c r="CV102" s="978"/>
      <c r="CW102" s="976">
        <v>50</v>
      </c>
      <c r="CX102" s="977"/>
      <c r="CY102" s="977"/>
      <c r="CZ102" s="977"/>
      <c r="DA102" s="978"/>
      <c r="DB102" s="976" t="s">
        <v>542</v>
      </c>
      <c r="DC102" s="977"/>
      <c r="DD102" s="977"/>
      <c r="DE102" s="977"/>
      <c r="DF102" s="978"/>
      <c r="DG102" s="976" t="s">
        <v>542</v>
      </c>
      <c r="DH102" s="977"/>
      <c r="DI102" s="977"/>
      <c r="DJ102" s="977"/>
      <c r="DK102" s="978"/>
      <c r="DL102" s="976">
        <v>80</v>
      </c>
      <c r="DM102" s="977"/>
      <c r="DN102" s="977"/>
      <c r="DO102" s="977"/>
      <c r="DP102" s="978"/>
      <c r="DQ102" s="976">
        <v>15</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393</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394</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397</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398</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399</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400</v>
      </c>
      <c r="AB109" s="918"/>
      <c r="AC109" s="918"/>
      <c r="AD109" s="918"/>
      <c r="AE109" s="919"/>
      <c r="AF109" s="920" t="s">
        <v>283</v>
      </c>
      <c r="AG109" s="918"/>
      <c r="AH109" s="918"/>
      <c r="AI109" s="918"/>
      <c r="AJ109" s="919"/>
      <c r="AK109" s="920" t="s">
        <v>282</v>
      </c>
      <c r="AL109" s="918"/>
      <c r="AM109" s="918"/>
      <c r="AN109" s="918"/>
      <c r="AO109" s="919"/>
      <c r="AP109" s="920" t="s">
        <v>401</v>
      </c>
      <c r="AQ109" s="918"/>
      <c r="AR109" s="918"/>
      <c r="AS109" s="918"/>
      <c r="AT109" s="949"/>
      <c r="AU109" s="917" t="s">
        <v>399</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400</v>
      </c>
      <c r="BR109" s="918"/>
      <c r="BS109" s="918"/>
      <c r="BT109" s="918"/>
      <c r="BU109" s="919"/>
      <c r="BV109" s="920" t="s">
        <v>283</v>
      </c>
      <c r="BW109" s="918"/>
      <c r="BX109" s="918"/>
      <c r="BY109" s="918"/>
      <c r="BZ109" s="919"/>
      <c r="CA109" s="920" t="s">
        <v>282</v>
      </c>
      <c r="CB109" s="918"/>
      <c r="CC109" s="918"/>
      <c r="CD109" s="918"/>
      <c r="CE109" s="919"/>
      <c r="CF109" s="958" t="s">
        <v>401</v>
      </c>
      <c r="CG109" s="958"/>
      <c r="CH109" s="958"/>
      <c r="CI109" s="958"/>
      <c r="CJ109" s="958"/>
      <c r="CK109" s="920" t="s">
        <v>402</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400</v>
      </c>
      <c r="DH109" s="918"/>
      <c r="DI109" s="918"/>
      <c r="DJ109" s="918"/>
      <c r="DK109" s="919"/>
      <c r="DL109" s="920" t="s">
        <v>283</v>
      </c>
      <c r="DM109" s="918"/>
      <c r="DN109" s="918"/>
      <c r="DO109" s="918"/>
      <c r="DP109" s="919"/>
      <c r="DQ109" s="920" t="s">
        <v>282</v>
      </c>
      <c r="DR109" s="918"/>
      <c r="DS109" s="918"/>
      <c r="DT109" s="918"/>
      <c r="DU109" s="919"/>
      <c r="DV109" s="920" t="s">
        <v>401</v>
      </c>
      <c r="DW109" s="918"/>
      <c r="DX109" s="918"/>
      <c r="DY109" s="918"/>
      <c r="DZ109" s="949"/>
    </row>
    <row r="110" spans="1:131" s="197" customFormat="1" ht="26.25" customHeight="1" x14ac:dyDescent="0.15">
      <c r="A110" s="787" t="s">
        <v>403</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7575845</v>
      </c>
      <c r="AB110" s="903"/>
      <c r="AC110" s="903"/>
      <c r="AD110" s="903"/>
      <c r="AE110" s="904"/>
      <c r="AF110" s="905">
        <v>5649885</v>
      </c>
      <c r="AG110" s="903"/>
      <c r="AH110" s="903"/>
      <c r="AI110" s="903"/>
      <c r="AJ110" s="904"/>
      <c r="AK110" s="905">
        <v>5345621</v>
      </c>
      <c r="AL110" s="903"/>
      <c r="AM110" s="903"/>
      <c r="AN110" s="903"/>
      <c r="AO110" s="904"/>
      <c r="AP110" s="906">
        <v>27.7</v>
      </c>
      <c r="AQ110" s="907"/>
      <c r="AR110" s="907"/>
      <c r="AS110" s="907"/>
      <c r="AT110" s="908"/>
      <c r="AU110" s="950" t="s">
        <v>60</v>
      </c>
      <c r="AV110" s="951"/>
      <c r="AW110" s="951"/>
      <c r="AX110" s="951"/>
      <c r="AY110" s="952"/>
      <c r="AZ110" s="846" t="s">
        <v>404</v>
      </c>
      <c r="BA110" s="788"/>
      <c r="BB110" s="788"/>
      <c r="BC110" s="788"/>
      <c r="BD110" s="788"/>
      <c r="BE110" s="788"/>
      <c r="BF110" s="788"/>
      <c r="BG110" s="788"/>
      <c r="BH110" s="788"/>
      <c r="BI110" s="788"/>
      <c r="BJ110" s="788"/>
      <c r="BK110" s="788"/>
      <c r="BL110" s="788"/>
      <c r="BM110" s="788"/>
      <c r="BN110" s="788"/>
      <c r="BO110" s="788"/>
      <c r="BP110" s="789"/>
      <c r="BQ110" s="829">
        <v>60278640</v>
      </c>
      <c r="BR110" s="830"/>
      <c r="BS110" s="830"/>
      <c r="BT110" s="830"/>
      <c r="BU110" s="830"/>
      <c r="BV110" s="830">
        <v>54286591</v>
      </c>
      <c r="BW110" s="830"/>
      <c r="BX110" s="830"/>
      <c r="BY110" s="830"/>
      <c r="BZ110" s="830"/>
      <c r="CA110" s="830">
        <v>58203582</v>
      </c>
      <c r="CB110" s="830"/>
      <c r="CC110" s="830"/>
      <c r="CD110" s="830"/>
      <c r="CE110" s="830"/>
      <c r="CF110" s="891">
        <v>301.60000000000002</v>
      </c>
      <c r="CG110" s="892"/>
      <c r="CH110" s="892"/>
      <c r="CI110" s="892"/>
      <c r="CJ110" s="892"/>
      <c r="CK110" s="946" t="s">
        <v>405</v>
      </c>
      <c r="CL110" s="894"/>
      <c r="CM110" s="899" t="s">
        <v>406</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407</v>
      </c>
      <c r="DH110" s="830"/>
      <c r="DI110" s="830"/>
      <c r="DJ110" s="830"/>
      <c r="DK110" s="830"/>
      <c r="DL110" s="830" t="s">
        <v>407</v>
      </c>
      <c r="DM110" s="830"/>
      <c r="DN110" s="830"/>
      <c r="DO110" s="830"/>
      <c r="DP110" s="830"/>
      <c r="DQ110" s="830" t="s">
        <v>407</v>
      </c>
      <c r="DR110" s="830"/>
      <c r="DS110" s="830"/>
      <c r="DT110" s="830"/>
      <c r="DU110" s="830"/>
      <c r="DV110" s="831" t="s">
        <v>407</v>
      </c>
      <c r="DW110" s="831"/>
      <c r="DX110" s="831"/>
      <c r="DY110" s="831"/>
      <c r="DZ110" s="832"/>
    </row>
    <row r="111" spans="1:131" s="197" customFormat="1" ht="26.25" customHeight="1" x14ac:dyDescent="0.15">
      <c r="A111" s="808" t="s">
        <v>408</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407</v>
      </c>
      <c r="AB111" s="939"/>
      <c r="AC111" s="939"/>
      <c r="AD111" s="939"/>
      <c r="AE111" s="940"/>
      <c r="AF111" s="941" t="s">
        <v>407</v>
      </c>
      <c r="AG111" s="939"/>
      <c r="AH111" s="939"/>
      <c r="AI111" s="939"/>
      <c r="AJ111" s="940"/>
      <c r="AK111" s="941" t="s">
        <v>407</v>
      </c>
      <c r="AL111" s="939"/>
      <c r="AM111" s="939"/>
      <c r="AN111" s="939"/>
      <c r="AO111" s="940"/>
      <c r="AP111" s="942" t="s">
        <v>407</v>
      </c>
      <c r="AQ111" s="943"/>
      <c r="AR111" s="943"/>
      <c r="AS111" s="943"/>
      <c r="AT111" s="944"/>
      <c r="AU111" s="953"/>
      <c r="AV111" s="954"/>
      <c r="AW111" s="954"/>
      <c r="AX111" s="954"/>
      <c r="AY111" s="955"/>
      <c r="AZ111" s="797" t="s">
        <v>409</v>
      </c>
      <c r="BA111" s="798"/>
      <c r="BB111" s="798"/>
      <c r="BC111" s="798"/>
      <c r="BD111" s="798"/>
      <c r="BE111" s="798"/>
      <c r="BF111" s="798"/>
      <c r="BG111" s="798"/>
      <c r="BH111" s="798"/>
      <c r="BI111" s="798"/>
      <c r="BJ111" s="798"/>
      <c r="BK111" s="798"/>
      <c r="BL111" s="798"/>
      <c r="BM111" s="798"/>
      <c r="BN111" s="798"/>
      <c r="BO111" s="798"/>
      <c r="BP111" s="799"/>
      <c r="BQ111" s="800">
        <v>8025764</v>
      </c>
      <c r="BR111" s="801"/>
      <c r="BS111" s="801"/>
      <c r="BT111" s="801"/>
      <c r="BU111" s="801"/>
      <c r="BV111" s="801">
        <v>8281020</v>
      </c>
      <c r="BW111" s="801"/>
      <c r="BX111" s="801"/>
      <c r="BY111" s="801"/>
      <c r="BZ111" s="801"/>
      <c r="CA111" s="801">
        <v>7660685</v>
      </c>
      <c r="CB111" s="801"/>
      <c r="CC111" s="801"/>
      <c r="CD111" s="801"/>
      <c r="CE111" s="801"/>
      <c r="CF111" s="878">
        <v>39.700000000000003</v>
      </c>
      <c r="CG111" s="879"/>
      <c r="CH111" s="879"/>
      <c r="CI111" s="879"/>
      <c r="CJ111" s="879"/>
      <c r="CK111" s="947"/>
      <c r="CL111" s="896"/>
      <c r="CM111" s="833" t="s">
        <v>410</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407</v>
      </c>
      <c r="DH111" s="801"/>
      <c r="DI111" s="801"/>
      <c r="DJ111" s="801"/>
      <c r="DK111" s="801"/>
      <c r="DL111" s="801" t="s">
        <v>407</v>
      </c>
      <c r="DM111" s="801"/>
      <c r="DN111" s="801"/>
      <c r="DO111" s="801"/>
      <c r="DP111" s="801"/>
      <c r="DQ111" s="801" t="s">
        <v>407</v>
      </c>
      <c r="DR111" s="801"/>
      <c r="DS111" s="801"/>
      <c r="DT111" s="801"/>
      <c r="DU111" s="801"/>
      <c r="DV111" s="853" t="s">
        <v>407</v>
      </c>
      <c r="DW111" s="853"/>
      <c r="DX111" s="853"/>
      <c r="DY111" s="853"/>
      <c r="DZ111" s="854"/>
    </row>
    <row r="112" spans="1:131" s="197" customFormat="1" ht="26.25" customHeight="1" x14ac:dyDescent="0.15">
      <c r="A112" s="932" t="s">
        <v>411</v>
      </c>
      <c r="B112" s="933"/>
      <c r="C112" s="798" t="s">
        <v>412</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109</v>
      </c>
      <c r="AB112" s="814"/>
      <c r="AC112" s="814"/>
      <c r="AD112" s="814"/>
      <c r="AE112" s="815"/>
      <c r="AF112" s="816" t="s">
        <v>109</v>
      </c>
      <c r="AG112" s="814"/>
      <c r="AH112" s="814"/>
      <c r="AI112" s="814"/>
      <c r="AJ112" s="815"/>
      <c r="AK112" s="816" t="s">
        <v>109</v>
      </c>
      <c r="AL112" s="814"/>
      <c r="AM112" s="814"/>
      <c r="AN112" s="814"/>
      <c r="AO112" s="815"/>
      <c r="AP112" s="784" t="s">
        <v>109</v>
      </c>
      <c r="AQ112" s="785"/>
      <c r="AR112" s="785"/>
      <c r="AS112" s="785"/>
      <c r="AT112" s="786"/>
      <c r="AU112" s="953"/>
      <c r="AV112" s="954"/>
      <c r="AW112" s="954"/>
      <c r="AX112" s="954"/>
      <c r="AY112" s="955"/>
      <c r="AZ112" s="797" t="s">
        <v>413</v>
      </c>
      <c r="BA112" s="798"/>
      <c r="BB112" s="798"/>
      <c r="BC112" s="798"/>
      <c r="BD112" s="798"/>
      <c r="BE112" s="798"/>
      <c r="BF112" s="798"/>
      <c r="BG112" s="798"/>
      <c r="BH112" s="798"/>
      <c r="BI112" s="798"/>
      <c r="BJ112" s="798"/>
      <c r="BK112" s="798"/>
      <c r="BL112" s="798"/>
      <c r="BM112" s="798"/>
      <c r="BN112" s="798"/>
      <c r="BO112" s="798"/>
      <c r="BP112" s="799"/>
      <c r="BQ112" s="800">
        <v>11652438</v>
      </c>
      <c r="BR112" s="801"/>
      <c r="BS112" s="801"/>
      <c r="BT112" s="801"/>
      <c r="BU112" s="801"/>
      <c r="BV112" s="801">
        <v>10566836</v>
      </c>
      <c r="BW112" s="801"/>
      <c r="BX112" s="801"/>
      <c r="BY112" s="801"/>
      <c r="BZ112" s="801"/>
      <c r="CA112" s="801">
        <v>9384290</v>
      </c>
      <c r="CB112" s="801"/>
      <c r="CC112" s="801"/>
      <c r="CD112" s="801"/>
      <c r="CE112" s="801"/>
      <c r="CF112" s="878">
        <v>48.6</v>
      </c>
      <c r="CG112" s="879"/>
      <c r="CH112" s="879"/>
      <c r="CI112" s="879"/>
      <c r="CJ112" s="879"/>
      <c r="CK112" s="947"/>
      <c r="CL112" s="896"/>
      <c r="CM112" s="833" t="s">
        <v>414</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109</v>
      </c>
      <c r="DH112" s="801"/>
      <c r="DI112" s="801"/>
      <c r="DJ112" s="801"/>
      <c r="DK112" s="801"/>
      <c r="DL112" s="801" t="s">
        <v>109</v>
      </c>
      <c r="DM112" s="801"/>
      <c r="DN112" s="801"/>
      <c r="DO112" s="801"/>
      <c r="DP112" s="801"/>
      <c r="DQ112" s="801" t="s">
        <v>109</v>
      </c>
      <c r="DR112" s="801"/>
      <c r="DS112" s="801"/>
      <c r="DT112" s="801"/>
      <c r="DU112" s="801"/>
      <c r="DV112" s="853" t="s">
        <v>109</v>
      </c>
      <c r="DW112" s="853"/>
      <c r="DX112" s="853"/>
      <c r="DY112" s="853"/>
      <c r="DZ112" s="854"/>
    </row>
    <row r="113" spans="1:130" s="197" customFormat="1" ht="26.25" customHeight="1" x14ac:dyDescent="0.15">
      <c r="A113" s="934"/>
      <c r="B113" s="935"/>
      <c r="C113" s="798" t="s">
        <v>415</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1000953</v>
      </c>
      <c r="AB113" s="939"/>
      <c r="AC113" s="939"/>
      <c r="AD113" s="939"/>
      <c r="AE113" s="940"/>
      <c r="AF113" s="941">
        <v>1013801</v>
      </c>
      <c r="AG113" s="939"/>
      <c r="AH113" s="939"/>
      <c r="AI113" s="939"/>
      <c r="AJ113" s="940"/>
      <c r="AK113" s="941">
        <v>942604</v>
      </c>
      <c r="AL113" s="939"/>
      <c r="AM113" s="939"/>
      <c r="AN113" s="939"/>
      <c r="AO113" s="940"/>
      <c r="AP113" s="942">
        <v>4.9000000000000004</v>
      </c>
      <c r="AQ113" s="943"/>
      <c r="AR113" s="943"/>
      <c r="AS113" s="943"/>
      <c r="AT113" s="944"/>
      <c r="AU113" s="953"/>
      <c r="AV113" s="954"/>
      <c r="AW113" s="954"/>
      <c r="AX113" s="954"/>
      <c r="AY113" s="955"/>
      <c r="AZ113" s="797" t="s">
        <v>416</v>
      </c>
      <c r="BA113" s="798"/>
      <c r="BB113" s="798"/>
      <c r="BC113" s="798"/>
      <c r="BD113" s="798"/>
      <c r="BE113" s="798"/>
      <c r="BF113" s="798"/>
      <c r="BG113" s="798"/>
      <c r="BH113" s="798"/>
      <c r="BI113" s="798"/>
      <c r="BJ113" s="798"/>
      <c r="BK113" s="798"/>
      <c r="BL113" s="798"/>
      <c r="BM113" s="798"/>
      <c r="BN113" s="798"/>
      <c r="BO113" s="798"/>
      <c r="BP113" s="799"/>
      <c r="BQ113" s="800">
        <v>317754</v>
      </c>
      <c r="BR113" s="801"/>
      <c r="BS113" s="801"/>
      <c r="BT113" s="801"/>
      <c r="BU113" s="801"/>
      <c r="BV113" s="801">
        <v>284866</v>
      </c>
      <c r="BW113" s="801"/>
      <c r="BX113" s="801"/>
      <c r="BY113" s="801"/>
      <c r="BZ113" s="801"/>
      <c r="CA113" s="801">
        <v>168310</v>
      </c>
      <c r="CB113" s="801"/>
      <c r="CC113" s="801"/>
      <c r="CD113" s="801"/>
      <c r="CE113" s="801"/>
      <c r="CF113" s="878">
        <v>0.9</v>
      </c>
      <c r="CG113" s="879"/>
      <c r="CH113" s="879"/>
      <c r="CI113" s="879"/>
      <c r="CJ113" s="879"/>
      <c r="CK113" s="947"/>
      <c r="CL113" s="896"/>
      <c r="CM113" s="833" t="s">
        <v>417</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v>4126291</v>
      </c>
      <c r="DH113" s="814"/>
      <c r="DI113" s="814"/>
      <c r="DJ113" s="814"/>
      <c r="DK113" s="815"/>
      <c r="DL113" s="816">
        <v>3991871</v>
      </c>
      <c r="DM113" s="814"/>
      <c r="DN113" s="814"/>
      <c r="DO113" s="814"/>
      <c r="DP113" s="815"/>
      <c r="DQ113" s="816">
        <v>3469986</v>
      </c>
      <c r="DR113" s="814"/>
      <c r="DS113" s="814"/>
      <c r="DT113" s="814"/>
      <c r="DU113" s="815"/>
      <c r="DV113" s="784">
        <v>18</v>
      </c>
      <c r="DW113" s="785"/>
      <c r="DX113" s="785"/>
      <c r="DY113" s="785"/>
      <c r="DZ113" s="786"/>
    </row>
    <row r="114" spans="1:130" s="197" customFormat="1" ht="26.25" customHeight="1" x14ac:dyDescent="0.15">
      <c r="A114" s="934"/>
      <c r="B114" s="935"/>
      <c r="C114" s="798" t="s">
        <v>418</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113325</v>
      </c>
      <c r="AB114" s="814"/>
      <c r="AC114" s="814"/>
      <c r="AD114" s="814"/>
      <c r="AE114" s="815"/>
      <c r="AF114" s="816">
        <v>110658</v>
      </c>
      <c r="AG114" s="814"/>
      <c r="AH114" s="814"/>
      <c r="AI114" s="814"/>
      <c r="AJ114" s="815"/>
      <c r="AK114" s="816">
        <v>122197</v>
      </c>
      <c r="AL114" s="814"/>
      <c r="AM114" s="814"/>
      <c r="AN114" s="814"/>
      <c r="AO114" s="815"/>
      <c r="AP114" s="784">
        <v>0.6</v>
      </c>
      <c r="AQ114" s="785"/>
      <c r="AR114" s="785"/>
      <c r="AS114" s="785"/>
      <c r="AT114" s="786"/>
      <c r="AU114" s="953"/>
      <c r="AV114" s="954"/>
      <c r="AW114" s="954"/>
      <c r="AX114" s="954"/>
      <c r="AY114" s="955"/>
      <c r="AZ114" s="797" t="s">
        <v>419</v>
      </c>
      <c r="BA114" s="798"/>
      <c r="BB114" s="798"/>
      <c r="BC114" s="798"/>
      <c r="BD114" s="798"/>
      <c r="BE114" s="798"/>
      <c r="BF114" s="798"/>
      <c r="BG114" s="798"/>
      <c r="BH114" s="798"/>
      <c r="BI114" s="798"/>
      <c r="BJ114" s="798"/>
      <c r="BK114" s="798"/>
      <c r="BL114" s="798"/>
      <c r="BM114" s="798"/>
      <c r="BN114" s="798"/>
      <c r="BO114" s="798"/>
      <c r="BP114" s="799"/>
      <c r="BQ114" s="800">
        <v>5853590</v>
      </c>
      <c r="BR114" s="801"/>
      <c r="BS114" s="801"/>
      <c r="BT114" s="801"/>
      <c r="BU114" s="801"/>
      <c r="BV114" s="801">
        <v>6057262</v>
      </c>
      <c r="BW114" s="801"/>
      <c r="BX114" s="801"/>
      <c r="BY114" s="801"/>
      <c r="BZ114" s="801"/>
      <c r="CA114" s="801">
        <v>5227626</v>
      </c>
      <c r="CB114" s="801"/>
      <c r="CC114" s="801"/>
      <c r="CD114" s="801"/>
      <c r="CE114" s="801"/>
      <c r="CF114" s="878">
        <v>27.1</v>
      </c>
      <c r="CG114" s="879"/>
      <c r="CH114" s="879"/>
      <c r="CI114" s="879"/>
      <c r="CJ114" s="879"/>
      <c r="CK114" s="947"/>
      <c r="CL114" s="896"/>
      <c r="CM114" s="833" t="s">
        <v>420</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x14ac:dyDescent="0.15">
      <c r="A115" s="934"/>
      <c r="B115" s="935"/>
      <c r="C115" s="798" t="s">
        <v>421</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1178</v>
      </c>
      <c r="AB115" s="939"/>
      <c r="AC115" s="939"/>
      <c r="AD115" s="939"/>
      <c r="AE115" s="940"/>
      <c r="AF115" s="941">
        <v>99255</v>
      </c>
      <c r="AG115" s="939"/>
      <c r="AH115" s="939"/>
      <c r="AI115" s="939"/>
      <c r="AJ115" s="940"/>
      <c r="AK115" s="941">
        <v>99334</v>
      </c>
      <c r="AL115" s="939"/>
      <c r="AM115" s="939"/>
      <c r="AN115" s="939"/>
      <c r="AO115" s="940"/>
      <c r="AP115" s="942">
        <v>0.5</v>
      </c>
      <c r="AQ115" s="943"/>
      <c r="AR115" s="943"/>
      <c r="AS115" s="943"/>
      <c r="AT115" s="944"/>
      <c r="AU115" s="953"/>
      <c r="AV115" s="954"/>
      <c r="AW115" s="954"/>
      <c r="AX115" s="954"/>
      <c r="AY115" s="955"/>
      <c r="AZ115" s="797" t="s">
        <v>422</v>
      </c>
      <c r="BA115" s="798"/>
      <c r="BB115" s="798"/>
      <c r="BC115" s="798"/>
      <c r="BD115" s="798"/>
      <c r="BE115" s="798"/>
      <c r="BF115" s="798"/>
      <c r="BG115" s="798"/>
      <c r="BH115" s="798"/>
      <c r="BI115" s="798"/>
      <c r="BJ115" s="798"/>
      <c r="BK115" s="798"/>
      <c r="BL115" s="798"/>
      <c r="BM115" s="798"/>
      <c r="BN115" s="798"/>
      <c r="BO115" s="798"/>
      <c r="BP115" s="799"/>
      <c r="BQ115" s="800">
        <v>19679</v>
      </c>
      <c r="BR115" s="801"/>
      <c r="BS115" s="801"/>
      <c r="BT115" s="801"/>
      <c r="BU115" s="801"/>
      <c r="BV115" s="801">
        <v>17071</v>
      </c>
      <c r="BW115" s="801"/>
      <c r="BX115" s="801"/>
      <c r="BY115" s="801"/>
      <c r="BZ115" s="801"/>
      <c r="CA115" s="801">
        <v>14698</v>
      </c>
      <c r="CB115" s="801"/>
      <c r="CC115" s="801"/>
      <c r="CD115" s="801"/>
      <c r="CE115" s="801"/>
      <c r="CF115" s="878">
        <v>0.1</v>
      </c>
      <c r="CG115" s="879"/>
      <c r="CH115" s="879"/>
      <c r="CI115" s="879"/>
      <c r="CJ115" s="879"/>
      <c r="CK115" s="947"/>
      <c r="CL115" s="896"/>
      <c r="CM115" s="797" t="s">
        <v>423</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109</v>
      </c>
      <c r="DH115" s="814"/>
      <c r="DI115" s="814"/>
      <c r="DJ115" s="814"/>
      <c r="DK115" s="815"/>
      <c r="DL115" s="816" t="s">
        <v>109</v>
      </c>
      <c r="DM115" s="814"/>
      <c r="DN115" s="814"/>
      <c r="DO115" s="814"/>
      <c r="DP115" s="815"/>
      <c r="DQ115" s="816" t="s">
        <v>109</v>
      </c>
      <c r="DR115" s="814"/>
      <c r="DS115" s="814"/>
      <c r="DT115" s="814"/>
      <c r="DU115" s="815"/>
      <c r="DV115" s="784" t="s">
        <v>109</v>
      </c>
      <c r="DW115" s="785"/>
      <c r="DX115" s="785"/>
      <c r="DY115" s="785"/>
      <c r="DZ115" s="786"/>
    </row>
    <row r="116" spans="1:130" s="197" customFormat="1" ht="26.25" customHeight="1" x14ac:dyDescent="0.15">
      <c r="A116" s="936"/>
      <c r="B116" s="937"/>
      <c r="C116" s="876" t="s">
        <v>424</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109</v>
      </c>
      <c r="AB116" s="814"/>
      <c r="AC116" s="814"/>
      <c r="AD116" s="814"/>
      <c r="AE116" s="815"/>
      <c r="AF116" s="816" t="s">
        <v>109</v>
      </c>
      <c r="AG116" s="814"/>
      <c r="AH116" s="814"/>
      <c r="AI116" s="814"/>
      <c r="AJ116" s="815"/>
      <c r="AK116" s="816" t="s">
        <v>109</v>
      </c>
      <c r="AL116" s="814"/>
      <c r="AM116" s="814"/>
      <c r="AN116" s="814"/>
      <c r="AO116" s="815"/>
      <c r="AP116" s="784" t="s">
        <v>109</v>
      </c>
      <c r="AQ116" s="785"/>
      <c r="AR116" s="785"/>
      <c r="AS116" s="785"/>
      <c r="AT116" s="786"/>
      <c r="AU116" s="953"/>
      <c r="AV116" s="954"/>
      <c r="AW116" s="954"/>
      <c r="AX116" s="954"/>
      <c r="AY116" s="955"/>
      <c r="AZ116" s="797" t="s">
        <v>425</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426</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109</v>
      </c>
      <c r="DH116" s="814"/>
      <c r="DI116" s="814"/>
      <c r="DJ116" s="814"/>
      <c r="DK116" s="815"/>
      <c r="DL116" s="816" t="s">
        <v>109</v>
      </c>
      <c r="DM116" s="814"/>
      <c r="DN116" s="814"/>
      <c r="DO116" s="814"/>
      <c r="DP116" s="815"/>
      <c r="DQ116" s="816" t="s">
        <v>109</v>
      </c>
      <c r="DR116" s="814"/>
      <c r="DS116" s="814"/>
      <c r="DT116" s="814"/>
      <c r="DU116" s="815"/>
      <c r="DV116" s="784" t="s">
        <v>109</v>
      </c>
      <c r="DW116" s="785"/>
      <c r="DX116" s="785"/>
      <c r="DY116" s="785"/>
      <c r="DZ116" s="786"/>
    </row>
    <row r="117" spans="1:130" s="197" customFormat="1" ht="26.25" customHeight="1" x14ac:dyDescent="0.15">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427</v>
      </c>
      <c r="Z117" s="919"/>
      <c r="AA117" s="924">
        <v>8691301</v>
      </c>
      <c r="AB117" s="925"/>
      <c r="AC117" s="925"/>
      <c r="AD117" s="925"/>
      <c r="AE117" s="926"/>
      <c r="AF117" s="928">
        <v>6873599</v>
      </c>
      <c r="AG117" s="925"/>
      <c r="AH117" s="925"/>
      <c r="AI117" s="925"/>
      <c r="AJ117" s="926"/>
      <c r="AK117" s="928">
        <v>6509756</v>
      </c>
      <c r="AL117" s="925"/>
      <c r="AM117" s="925"/>
      <c r="AN117" s="925"/>
      <c r="AO117" s="926"/>
      <c r="AP117" s="929"/>
      <c r="AQ117" s="930"/>
      <c r="AR117" s="930"/>
      <c r="AS117" s="930"/>
      <c r="AT117" s="931"/>
      <c r="AU117" s="953"/>
      <c r="AV117" s="954"/>
      <c r="AW117" s="954"/>
      <c r="AX117" s="954"/>
      <c r="AY117" s="955"/>
      <c r="AZ117" s="875" t="s">
        <v>428</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429</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x14ac:dyDescent="0.15">
      <c r="A118" s="917" t="s">
        <v>402</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400</v>
      </c>
      <c r="AB118" s="918"/>
      <c r="AC118" s="918"/>
      <c r="AD118" s="918"/>
      <c r="AE118" s="919"/>
      <c r="AF118" s="920" t="s">
        <v>283</v>
      </c>
      <c r="AG118" s="918"/>
      <c r="AH118" s="918"/>
      <c r="AI118" s="918"/>
      <c r="AJ118" s="919"/>
      <c r="AK118" s="920" t="s">
        <v>282</v>
      </c>
      <c r="AL118" s="918"/>
      <c r="AM118" s="918"/>
      <c r="AN118" s="918"/>
      <c r="AO118" s="919"/>
      <c r="AP118" s="921" t="s">
        <v>401</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430</v>
      </c>
      <c r="BP118" s="868"/>
      <c r="BQ118" s="887">
        <v>86147865</v>
      </c>
      <c r="BR118" s="888"/>
      <c r="BS118" s="888"/>
      <c r="BT118" s="888"/>
      <c r="BU118" s="888"/>
      <c r="BV118" s="888">
        <v>79493646</v>
      </c>
      <c r="BW118" s="888"/>
      <c r="BX118" s="888"/>
      <c r="BY118" s="888"/>
      <c r="BZ118" s="888"/>
      <c r="CA118" s="888">
        <v>80659191</v>
      </c>
      <c r="CB118" s="888"/>
      <c r="CC118" s="888"/>
      <c r="CD118" s="888"/>
      <c r="CE118" s="888"/>
      <c r="CF118" s="773"/>
      <c r="CG118" s="774"/>
      <c r="CH118" s="774"/>
      <c r="CI118" s="774"/>
      <c r="CJ118" s="871"/>
      <c r="CK118" s="947"/>
      <c r="CL118" s="896"/>
      <c r="CM118" s="833" t="s">
        <v>431</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x14ac:dyDescent="0.15">
      <c r="A119" s="893" t="s">
        <v>405</v>
      </c>
      <c r="B119" s="894"/>
      <c r="C119" s="899" t="s">
        <v>406</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432</v>
      </c>
      <c r="AV119" s="910"/>
      <c r="AW119" s="910"/>
      <c r="AX119" s="910"/>
      <c r="AY119" s="911"/>
      <c r="AZ119" s="846" t="s">
        <v>433</v>
      </c>
      <c r="BA119" s="788"/>
      <c r="BB119" s="788"/>
      <c r="BC119" s="788"/>
      <c r="BD119" s="788"/>
      <c r="BE119" s="788"/>
      <c r="BF119" s="788"/>
      <c r="BG119" s="788"/>
      <c r="BH119" s="788"/>
      <c r="BI119" s="788"/>
      <c r="BJ119" s="788"/>
      <c r="BK119" s="788"/>
      <c r="BL119" s="788"/>
      <c r="BM119" s="788"/>
      <c r="BN119" s="788"/>
      <c r="BO119" s="788"/>
      <c r="BP119" s="789"/>
      <c r="BQ119" s="829">
        <v>14831479</v>
      </c>
      <c r="BR119" s="830"/>
      <c r="BS119" s="830"/>
      <c r="BT119" s="830"/>
      <c r="BU119" s="830"/>
      <c r="BV119" s="830">
        <v>11894597</v>
      </c>
      <c r="BW119" s="830"/>
      <c r="BX119" s="830"/>
      <c r="BY119" s="830"/>
      <c r="BZ119" s="830"/>
      <c r="CA119" s="830">
        <v>14612202</v>
      </c>
      <c r="CB119" s="830"/>
      <c r="CC119" s="830"/>
      <c r="CD119" s="830"/>
      <c r="CE119" s="830"/>
      <c r="CF119" s="891">
        <v>75.7</v>
      </c>
      <c r="CG119" s="892"/>
      <c r="CH119" s="892"/>
      <c r="CI119" s="892"/>
      <c r="CJ119" s="892"/>
      <c r="CK119" s="948"/>
      <c r="CL119" s="898"/>
      <c r="CM119" s="855" t="s">
        <v>434</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3899473</v>
      </c>
      <c r="DH119" s="747"/>
      <c r="DI119" s="747"/>
      <c r="DJ119" s="747"/>
      <c r="DK119" s="748"/>
      <c r="DL119" s="749">
        <v>4289149</v>
      </c>
      <c r="DM119" s="747"/>
      <c r="DN119" s="747"/>
      <c r="DO119" s="747"/>
      <c r="DP119" s="748"/>
      <c r="DQ119" s="749">
        <v>4190699</v>
      </c>
      <c r="DR119" s="747"/>
      <c r="DS119" s="747"/>
      <c r="DT119" s="747"/>
      <c r="DU119" s="748"/>
      <c r="DV119" s="837">
        <v>21.7</v>
      </c>
      <c r="DW119" s="838"/>
      <c r="DX119" s="838"/>
      <c r="DY119" s="838"/>
      <c r="DZ119" s="839"/>
    </row>
    <row r="120" spans="1:130" s="197" customFormat="1" ht="26.25" customHeight="1" x14ac:dyDescent="0.15">
      <c r="A120" s="895"/>
      <c r="B120" s="896"/>
      <c r="C120" s="833" t="s">
        <v>410</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435</v>
      </c>
      <c r="BA120" s="798"/>
      <c r="BB120" s="798"/>
      <c r="BC120" s="798"/>
      <c r="BD120" s="798"/>
      <c r="BE120" s="798"/>
      <c r="BF120" s="798"/>
      <c r="BG120" s="798"/>
      <c r="BH120" s="798"/>
      <c r="BI120" s="798"/>
      <c r="BJ120" s="798"/>
      <c r="BK120" s="798"/>
      <c r="BL120" s="798"/>
      <c r="BM120" s="798"/>
      <c r="BN120" s="798"/>
      <c r="BO120" s="798"/>
      <c r="BP120" s="799"/>
      <c r="BQ120" s="800">
        <v>12749283</v>
      </c>
      <c r="BR120" s="801"/>
      <c r="BS120" s="801"/>
      <c r="BT120" s="801"/>
      <c r="BU120" s="801"/>
      <c r="BV120" s="801">
        <v>10276351</v>
      </c>
      <c r="BW120" s="801"/>
      <c r="BX120" s="801"/>
      <c r="BY120" s="801"/>
      <c r="BZ120" s="801"/>
      <c r="CA120" s="801">
        <v>10899859</v>
      </c>
      <c r="CB120" s="801"/>
      <c r="CC120" s="801"/>
      <c r="CD120" s="801"/>
      <c r="CE120" s="801"/>
      <c r="CF120" s="878">
        <v>56.5</v>
      </c>
      <c r="CG120" s="879"/>
      <c r="CH120" s="879"/>
      <c r="CI120" s="879"/>
      <c r="CJ120" s="879"/>
      <c r="CK120" s="880" t="s">
        <v>436</v>
      </c>
      <c r="CL120" s="840"/>
      <c r="CM120" s="840"/>
      <c r="CN120" s="840"/>
      <c r="CO120" s="841"/>
      <c r="CP120" s="884" t="s">
        <v>382</v>
      </c>
      <c r="CQ120" s="885"/>
      <c r="CR120" s="885"/>
      <c r="CS120" s="885"/>
      <c r="CT120" s="885"/>
      <c r="CU120" s="885"/>
      <c r="CV120" s="885"/>
      <c r="CW120" s="885"/>
      <c r="CX120" s="885"/>
      <c r="CY120" s="885"/>
      <c r="CZ120" s="885"/>
      <c r="DA120" s="885"/>
      <c r="DB120" s="885"/>
      <c r="DC120" s="885"/>
      <c r="DD120" s="885"/>
      <c r="DE120" s="885"/>
      <c r="DF120" s="886"/>
      <c r="DG120" s="829">
        <v>7043006</v>
      </c>
      <c r="DH120" s="830"/>
      <c r="DI120" s="830"/>
      <c r="DJ120" s="830"/>
      <c r="DK120" s="830"/>
      <c r="DL120" s="830">
        <v>6509836</v>
      </c>
      <c r="DM120" s="830"/>
      <c r="DN120" s="830"/>
      <c r="DO120" s="830"/>
      <c r="DP120" s="830"/>
      <c r="DQ120" s="830">
        <v>5551024</v>
      </c>
      <c r="DR120" s="830"/>
      <c r="DS120" s="830"/>
      <c r="DT120" s="830"/>
      <c r="DU120" s="830"/>
      <c r="DV120" s="831">
        <v>28.8</v>
      </c>
      <c r="DW120" s="831"/>
      <c r="DX120" s="831"/>
      <c r="DY120" s="831"/>
      <c r="DZ120" s="832"/>
    </row>
    <row r="121" spans="1:130" s="197" customFormat="1" ht="26.25" customHeight="1" x14ac:dyDescent="0.15">
      <c r="A121" s="895"/>
      <c r="B121" s="896"/>
      <c r="C121" s="872" t="s">
        <v>437</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827</v>
      </c>
      <c r="AB121" s="814"/>
      <c r="AC121" s="814"/>
      <c r="AD121" s="814"/>
      <c r="AE121" s="815"/>
      <c r="AF121" s="816">
        <v>856</v>
      </c>
      <c r="AG121" s="814"/>
      <c r="AH121" s="814"/>
      <c r="AI121" s="814"/>
      <c r="AJ121" s="815"/>
      <c r="AK121" s="816">
        <v>885</v>
      </c>
      <c r="AL121" s="814"/>
      <c r="AM121" s="814"/>
      <c r="AN121" s="814"/>
      <c r="AO121" s="815"/>
      <c r="AP121" s="784">
        <v>0</v>
      </c>
      <c r="AQ121" s="785"/>
      <c r="AR121" s="785"/>
      <c r="AS121" s="785"/>
      <c r="AT121" s="786"/>
      <c r="AU121" s="912"/>
      <c r="AV121" s="913"/>
      <c r="AW121" s="913"/>
      <c r="AX121" s="913"/>
      <c r="AY121" s="914"/>
      <c r="AZ121" s="875" t="s">
        <v>438</v>
      </c>
      <c r="BA121" s="876"/>
      <c r="BB121" s="876"/>
      <c r="BC121" s="876"/>
      <c r="BD121" s="876"/>
      <c r="BE121" s="876"/>
      <c r="BF121" s="876"/>
      <c r="BG121" s="876"/>
      <c r="BH121" s="876"/>
      <c r="BI121" s="876"/>
      <c r="BJ121" s="876"/>
      <c r="BK121" s="876"/>
      <c r="BL121" s="876"/>
      <c r="BM121" s="876"/>
      <c r="BN121" s="876"/>
      <c r="BO121" s="876"/>
      <c r="BP121" s="877"/>
      <c r="BQ121" s="887">
        <v>36441430</v>
      </c>
      <c r="BR121" s="888"/>
      <c r="BS121" s="888"/>
      <c r="BT121" s="888"/>
      <c r="BU121" s="888"/>
      <c r="BV121" s="888">
        <v>34377807</v>
      </c>
      <c r="BW121" s="888"/>
      <c r="BX121" s="888"/>
      <c r="BY121" s="888"/>
      <c r="BZ121" s="888"/>
      <c r="CA121" s="888">
        <v>31671321</v>
      </c>
      <c r="CB121" s="888"/>
      <c r="CC121" s="888"/>
      <c r="CD121" s="888"/>
      <c r="CE121" s="888"/>
      <c r="CF121" s="889">
        <v>164.1</v>
      </c>
      <c r="CG121" s="890"/>
      <c r="CH121" s="890"/>
      <c r="CI121" s="890"/>
      <c r="CJ121" s="890"/>
      <c r="CK121" s="881"/>
      <c r="CL121" s="842"/>
      <c r="CM121" s="842"/>
      <c r="CN121" s="842"/>
      <c r="CO121" s="843"/>
      <c r="CP121" s="858" t="s">
        <v>381</v>
      </c>
      <c r="CQ121" s="859"/>
      <c r="CR121" s="859"/>
      <c r="CS121" s="859"/>
      <c r="CT121" s="859"/>
      <c r="CU121" s="859"/>
      <c r="CV121" s="859"/>
      <c r="CW121" s="859"/>
      <c r="CX121" s="859"/>
      <c r="CY121" s="859"/>
      <c r="CZ121" s="859"/>
      <c r="DA121" s="859"/>
      <c r="DB121" s="859"/>
      <c r="DC121" s="859"/>
      <c r="DD121" s="859"/>
      <c r="DE121" s="859"/>
      <c r="DF121" s="860"/>
      <c r="DG121" s="800">
        <v>4063034</v>
      </c>
      <c r="DH121" s="801"/>
      <c r="DI121" s="801"/>
      <c r="DJ121" s="801"/>
      <c r="DK121" s="801"/>
      <c r="DL121" s="801">
        <v>3755388</v>
      </c>
      <c r="DM121" s="801"/>
      <c r="DN121" s="801"/>
      <c r="DO121" s="801"/>
      <c r="DP121" s="801"/>
      <c r="DQ121" s="801">
        <v>3627851</v>
      </c>
      <c r="DR121" s="801"/>
      <c r="DS121" s="801"/>
      <c r="DT121" s="801"/>
      <c r="DU121" s="801"/>
      <c r="DV121" s="853">
        <v>18.8</v>
      </c>
      <c r="DW121" s="853"/>
      <c r="DX121" s="853"/>
      <c r="DY121" s="853"/>
      <c r="DZ121" s="854"/>
    </row>
    <row r="122" spans="1:130" s="197" customFormat="1" ht="26.25" customHeight="1" x14ac:dyDescent="0.15">
      <c r="A122" s="895"/>
      <c r="B122" s="896"/>
      <c r="C122" s="833" t="s">
        <v>420</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439</v>
      </c>
      <c r="BP122" s="868"/>
      <c r="BQ122" s="869">
        <v>64022192</v>
      </c>
      <c r="BR122" s="870"/>
      <c r="BS122" s="870"/>
      <c r="BT122" s="870"/>
      <c r="BU122" s="870"/>
      <c r="BV122" s="870">
        <v>56548755</v>
      </c>
      <c r="BW122" s="870"/>
      <c r="BX122" s="870"/>
      <c r="BY122" s="870"/>
      <c r="BZ122" s="870"/>
      <c r="CA122" s="870">
        <v>57183382</v>
      </c>
      <c r="CB122" s="870"/>
      <c r="CC122" s="870"/>
      <c r="CD122" s="870"/>
      <c r="CE122" s="870"/>
      <c r="CF122" s="773"/>
      <c r="CG122" s="774"/>
      <c r="CH122" s="774"/>
      <c r="CI122" s="774"/>
      <c r="CJ122" s="871"/>
      <c r="CK122" s="881"/>
      <c r="CL122" s="842"/>
      <c r="CM122" s="842"/>
      <c r="CN122" s="842"/>
      <c r="CO122" s="843"/>
      <c r="CP122" s="858" t="s">
        <v>377</v>
      </c>
      <c r="CQ122" s="859"/>
      <c r="CR122" s="859"/>
      <c r="CS122" s="859"/>
      <c r="CT122" s="859"/>
      <c r="CU122" s="859"/>
      <c r="CV122" s="859"/>
      <c r="CW122" s="859"/>
      <c r="CX122" s="859"/>
      <c r="CY122" s="859"/>
      <c r="CZ122" s="859"/>
      <c r="DA122" s="859"/>
      <c r="DB122" s="859"/>
      <c r="DC122" s="859"/>
      <c r="DD122" s="859"/>
      <c r="DE122" s="859"/>
      <c r="DF122" s="860"/>
      <c r="DG122" s="800">
        <v>470899</v>
      </c>
      <c r="DH122" s="801"/>
      <c r="DI122" s="801"/>
      <c r="DJ122" s="801"/>
      <c r="DK122" s="801"/>
      <c r="DL122" s="801">
        <v>258322</v>
      </c>
      <c r="DM122" s="801"/>
      <c r="DN122" s="801"/>
      <c r="DO122" s="801"/>
      <c r="DP122" s="801"/>
      <c r="DQ122" s="801">
        <v>126426</v>
      </c>
      <c r="DR122" s="801"/>
      <c r="DS122" s="801"/>
      <c r="DT122" s="801"/>
      <c r="DU122" s="801"/>
      <c r="DV122" s="853">
        <v>0.7</v>
      </c>
      <c r="DW122" s="853"/>
      <c r="DX122" s="853"/>
      <c r="DY122" s="853"/>
      <c r="DZ122" s="854"/>
    </row>
    <row r="123" spans="1:130" s="197" customFormat="1" ht="26.25" customHeight="1" thickBot="1" x14ac:dyDescent="0.2">
      <c r="A123" s="895"/>
      <c r="B123" s="896"/>
      <c r="C123" s="833" t="s">
        <v>426</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440</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117.4</v>
      </c>
      <c r="BR123" s="862"/>
      <c r="BS123" s="862"/>
      <c r="BT123" s="862"/>
      <c r="BU123" s="862"/>
      <c r="BV123" s="862">
        <v>119.7</v>
      </c>
      <c r="BW123" s="862"/>
      <c r="BX123" s="862"/>
      <c r="BY123" s="862"/>
      <c r="BZ123" s="862"/>
      <c r="CA123" s="862">
        <v>121.6</v>
      </c>
      <c r="CB123" s="862"/>
      <c r="CC123" s="862"/>
      <c r="CD123" s="862"/>
      <c r="CE123" s="862"/>
      <c r="CF123" s="760"/>
      <c r="CG123" s="761"/>
      <c r="CH123" s="761"/>
      <c r="CI123" s="761"/>
      <c r="CJ123" s="863"/>
      <c r="CK123" s="881"/>
      <c r="CL123" s="842"/>
      <c r="CM123" s="842"/>
      <c r="CN123" s="842"/>
      <c r="CO123" s="843"/>
      <c r="CP123" s="858" t="s">
        <v>379</v>
      </c>
      <c r="CQ123" s="859"/>
      <c r="CR123" s="859"/>
      <c r="CS123" s="859"/>
      <c r="CT123" s="859"/>
      <c r="CU123" s="859"/>
      <c r="CV123" s="859"/>
      <c r="CW123" s="859"/>
      <c r="CX123" s="859"/>
      <c r="CY123" s="859"/>
      <c r="CZ123" s="859"/>
      <c r="DA123" s="859"/>
      <c r="DB123" s="859"/>
      <c r="DC123" s="859"/>
      <c r="DD123" s="859"/>
      <c r="DE123" s="859"/>
      <c r="DF123" s="860"/>
      <c r="DG123" s="813">
        <v>75499</v>
      </c>
      <c r="DH123" s="814"/>
      <c r="DI123" s="814"/>
      <c r="DJ123" s="814"/>
      <c r="DK123" s="815"/>
      <c r="DL123" s="816">
        <v>43290</v>
      </c>
      <c r="DM123" s="814"/>
      <c r="DN123" s="814"/>
      <c r="DO123" s="814"/>
      <c r="DP123" s="815"/>
      <c r="DQ123" s="816">
        <v>78989</v>
      </c>
      <c r="DR123" s="814"/>
      <c r="DS123" s="814"/>
      <c r="DT123" s="814"/>
      <c r="DU123" s="815"/>
      <c r="DV123" s="784">
        <v>0.4</v>
      </c>
      <c r="DW123" s="785"/>
      <c r="DX123" s="785"/>
      <c r="DY123" s="785"/>
      <c r="DZ123" s="786"/>
    </row>
    <row r="124" spans="1:130" s="197" customFormat="1" ht="26.25" customHeight="1" x14ac:dyDescent="0.15">
      <c r="A124" s="895"/>
      <c r="B124" s="896"/>
      <c r="C124" s="833" t="s">
        <v>429</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109</v>
      </c>
      <c r="AB124" s="814"/>
      <c r="AC124" s="814"/>
      <c r="AD124" s="814"/>
      <c r="AE124" s="815"/>
      <c r="AF124" s="816" t="s">
        <v>109</v>
      </c>
      <c r="AG124" s="814"/>
      <c r="AH124" s="814"/>
      <c r="AI124" s="814"/>
      <c r="AJ124" s="815"/>
      <c r="AK124" s="816" t="s">
        <v>109</v>
      </c>
      <c r="AL124" s="814"/>
      <c r="AM124" s="814"/>
      <c r="AN124" s="814"/>
      <c r="AO124" s="815"/>
      <c r="AP124" s="784" t="s">
        <v>109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441</v>
      </c>
      <c r="CQ124" s="859"/>
      <c r="CR124" s="859"/>
      <c r="CS124" s="859"/>
      <c r="CT124" s="859"/>
      <c r="CU124" s="859"/>
      <c r="CV124" s="859"/>
      <c r="CW124" s="859"/>
      <c r="CX124" s="859"/>
      <c r="CY124" s="859"/>
      <c r="CZ124" s="859"/>
      <c r="DA124" s="859"/>
      <c r="DB124" s="859"/>
      <c r="DC124" s="859"/>
      <c r="DD124" s="859"/>
      <c r="DE124" s="859"/>
      <c r="DF124" s="860"/>
      <c r="DG124" s="746" t="s">
        <v>109</v>
      </c>
      <c r="DH124" s="747"/>
      <c r="DI124" s="747"/>
      <c r="DJ124" s="747"/>
      <c r="DK124" s="748"/>
      <c r="DL124" s="749" t="s">
        <v>109</v>
      </c>
      <c r="DM124" s="747"/>
      <c r="DN124" s="747"/>
      <c r="DO124" s="747"/>
      <c r="DP124" s="748"/>
      <c r="DQ124" s="749" t="s">
        <v>109</v>
      </c>
      <c r="DR124" s="747"/>
      <c r="DS124" s="747"/>
      <c r="DT124" s="747"/>
      <c r="DU124" s="748"/>
      <c r="DV124" s="837" t="s">
        <v>109</v>
      </c>
      <c r="DW124" s="838"/>
      <c r="DX124" s="838"/>
      <c r="DY124" s="838"/>
      <c r="DZ124" s="839"/>
    </row>
    <row r="125" spans="1:130" s="197" customFormat="1" ht="26.25" customHeight="1" thickBot="1" x14ac:dyDescent="0.2">
      <c r="A125" s="895"/>
      <c r="B125" s="896"/>
      <c r="C125" s="833" t="s">
        <v>431</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109</v>
      </c>
      <c r="AB125" s="814"/>
      <c r="AC125" s="814"/>
      <c r="AD125" s="814"/>
      <c r="AE125" s="815"/>
      <c r="AF125" s="816" t="s">
        <v>109</v>
      </c>
      <c r="AG125" s="814"/>
      <c r="AH125" s="814"/>
      <c r="AI125" s="814"/>
      <c r="AJ125" s="815"/>
      <c r="AK125" s="816" t="s">
        <v>109</v>
      </c>
      <c r="AL125" s="814"/>
      <c r="AM125" s="814"/>
      <c r="AN125" s="814"/>
      <c r="AO125" s="815"/>
      <c r="AP125" s="784" t="s">
        <v>109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442</v>
      </c>
      <c r="CL125" s="840"/>
      <c r="CM125" s="840"/>
      <c r="CN125" s="840"/>
      <c r="CO125" s="841"/>
      <c r="CP125" s="846" t="s">
        <v>443</v>
      </c>
      <c r="CQ125" s="788"/>
      <c r="CR125" s="788"/>
      <c r="CS125" s="788"/>
      <c r="CT125" s="788"/>
      <c r="CU125" s="788"/>
      <c r="CV125" s="788"/>
      <c r="CW125" s="788"/>
      <c r="CX125" s="788"/>
      <c r="CY125" s="788"/>
      <c r="CZ125" s="788"/>
      <c r="DA125" s="788"/>
      <c r="DB125" s="788"/>
      <c r="DC125" s="788"/>
      <c r="DD125" s="788"/>
      <c r="DE125" s="788"/>
      <c r="DF125" s="789"/>
      <c r="DG125" s="829" t="s">
        <v>109</v>
      </c>
      <c r="DH125" s="830"/>
      <c r="DI125" s="830"/>
      <c r="DJ125" s="830"/>
      <c r="DK125" s="830"/>
      <c r="DL125" s="830" t="s">
        <v>109</v>
      </c>
      <c r="DM125" s="830"/>
      <c r="DN125" s="830"/>
      <c r="DO125" s="830"/>
      <c r="DP125" s="830"/>
      <c r="DQ125" s="830" t="s">
        <v>109</v>
      </c>
      <c r="DR125" s="830"/>
      <c r="DS125" s="830"/>
      <c r="DT125" s="830"/>
      <c r="DU125" s="830"/>
      <c r="DV125" s="831" t="s">
        <v>109</v>
      </c>
      <c r="DW125" s="831"/>
      <c r="DX125" s="831"/>
      <c r="DY125" s="831"/>
      <c r="DZ125" s="832"/>
    </row>
    <row r="126" spans="1:130" s="197" customFormat="1" ht="26.25" customHeight="1" x14ac:dyDescent="0.15">
      <c r="A126" s="895"/>
      <c r="B126" s="896"/>
      <c r="C126" s="833" t="s">
        <v>434</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351</v>
      </c>
      <c r="AB126" s="814"/>
      <c r="AC126" s="814"/>
      <c r="AD126" s="814"/>
      <c r="AE126" s="815"/>
      <c r="AF126" s="816">
        <v>98399</v>
      </c>
      <c r="AG126" s="814"/>
      <c r="AH126" s="814"/>
      <c r="AI126" s="814"/>
      <c r="AJ126" s="815"/>
      <c r="AK126" s="816">
        <v>98449</v>
      </c>
      <c r="AL126" s="814"/>
      <c r="AM126" s="814"/>
      <c r="AN126" s="814"/>
      <c r="AO126" s="815"/>
      <c r="AP126" s="784">
        <v>0.5</v>
      </c>
      <c r="AQ126" s="785"/>
      <c r="AR126" s="785"/>
      <c r="AS126" s="785"/>
      <c r="AT126" s="786"/>
      <c r="AU126" s="233"/>
      <c r="AV126" s="233"/>
      <c r="AW126" s="233"/>
      <c r="AX126" s="836" t="s">
        <v>444</v>
      </c>
      <c r="AY126" s="794"/>
      <c r="AZ126" s="794"/>
      <c r="BA126" s="794"/>
      <c r="BB126" s="794"/>
      <c r="BC126" s="794"/>
      <c r="BD126" s="794"/>
      <c r="BE126" s="795"/>
      <c r="BF126" s="793" t="s">
        <v>445</v>
      </c>
      <c r="BG126" s="794"/>
      <c r="BH126" s="794"/>
      <c r="BI126" s="794"/>
      <c r="BJ126" s="794"/>
      <c r="BK126" s="794"/>
      <c r="BL126" s="795"/>
      <c r="BM126" s="793" t="s">
        <v>446</v>
      </c>
      <c r="BN126" s="794"/>
      <c r="BO126" s="794"/>
      <c r="BP126" s="794"/>
      <c r="BQ126" s="794"/>
      <c r="BR126" s="794"/>
      <c r="BS126" s="795"/>
      <c r="BT126" s="793" t="s">
        <v>447</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448</v>
      </c>
      <c r="CQ126" s="798"/>
      <c r="CR126" s="798"/>
      <c r="CS126" s="798"/>
      <c r="CT126" s="798"/>
      <c r="CU126" s="798"/>
      <c r="CV126" s="798"/>
      <c r="CW126" s="798"/>
      <c r="CX126" s="798"/>
      <c r="CY126" s="798"/>
      <c r="CZ126" s="798"/>
      <c r="DA126" s="798"/>
      <c r="DB126" s="798"/>
      <c r="DC126" s="798"/>
      <c r="DD126" s="798"/>
      <c r="DE126" s="798"/>
      <c r="DF126" s="799"/>
      <c r="DG126" s="800" t="s">
        <v>109</v>
      </c>
      <c r="DH126" s="801"/>
      <c r="DI126" s="801"/>
      <c r="DJ126" s="801"/>
      <c r="DK126" s="801"/>
      <c r="DL126" s="801" t="s">
        <v>109</v>
      </c>
      <c r="DM126" s="801"/>
      <c r="DN126" s="801"/>
      <c r="DO126" s="801"/>
      <c r="DP126" s="801"/>
      <c r="DQ126" s="801" t="s">
        <v>109</v>
      </c>
      <c r="DR126" s="801"/>
      <c r="DS126" s="801"/>
      <c r="DT126" s="801"/>
      <c r="DU126" s="801"/>
      <c r="DV126" s="853" t="s">
        <v>109</v>
      </c>
      <c r="DW126" s="853"/>
      <c r="DX126" s="853"/>
      <c r="DY126" s="853"/>
      <c r="DZ126" s="854"/>
    </row>
    <row r="127" spans="1:130" s="197" customFormat="1" ht="26.25" customHeight="1" thickBot="1" x14ac:dyDescent="0.2">
      <c r="A127" s="897"/>
      <c r="B127" s="898"/>
      <c r="C127" s="855" t="s">
        <v>449</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109</v>
      </c>
      <c r="AB127" s="814"/>
      <c r="AC127" s="814"/>
      <c r="AD127" s="814"/>
      <c r="AE127" s="815"/>
      <c r="AF127" s="816" t="s">
        <v>109</v>
      </c>
      <c r="AG127" s="814"/>
      <c r="AH127" s="814"/>
      <c r="AI127" s="814"/>
      <c r="AJ127" s="815"/>
      <c r="AK127" s="816" t="s">
        <v>109</v>
      </c>
      <c r="AL127" s="814"/>
      <c r="AM127" s="814"/>
      <c r="AN127" s="814"/>
      <c r="AO127" s="815"/>
      <c r="AP127" s="784" t="s">
        <v>109</v>
      </c>
      <c r="AQ127" s="785"/>
      <c r="AR127" s="785"/>
      <c r="AS127" s="785"/>
      <c r="AT127" s="786"/>
      <c r="AU127" s="233"/>
      <c r="AV127" s="233"/>
      <c r="AW127" s="233"/>
      <c r="AX127" s="787" t="s">
        <v>450</v>
      </c>
      <c r="AY127" s="788"/>
      <c r="AZ127" s="788"/>
      <c r="BA127" s="788"/>
      <c r="BB127" s="788"/>
      <c r="BC127" s="788"/>
      <c r="BD127" s="788"/>
      <c r="BE127" s="789"/>
      <c r="BF127" s="790" t="s">
        <v>109</v>
      </c>
      <c r="BG127" s="791"/>
      <c r="BH127" s="791"/>
      <c r="BI127" s="791"/>
      <c r="BJ127" s="791"/>
      <c r="BK127" s="791"/>
      <c r="BL127" s="792"/>
      <c r="BM127" s="790">
        <v>12.18</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451</v>
      </c>
      <c r="CQ127" s="782"/>
      <c r="CR127" s="782"/>
      <c r="CS127" s="782"/>
      <c r="CT127" s="782"/>
      <c r="CU127" s="782"/>
      <c r="CV127" s="782"/>
      <c r="CW127" s="782"/>
      <c r="CX127" s="782"/>
      <c r="CY127" s="782"/>
      <c r="CZ127" s="782"/>
      <c r="DA127" s="782"/>
      <c r="DB127" s="782"/>
      <c r="DC127" s="782"/>
      <c r="DD127" s="782"/>
      <c r="DE127" s="782"/>
      <c r="DF127" s="783"/>
      <c r="DG127" s="849">
        <v>19679</v>
      </c>
      <c r="DH127" s="850"/>
      <c r="DI127" s="850"/>
      <c r="DJ127" s="850"/>
      <c r="DK127" s="850"/>
      <c r="DL127" s="850">
        <v>17071</v>
      </c>
      <c r="DM127" s="850"/>
      <c r="DN127" s="850"/>
      <c r="DO127" s="850"/>
      <c r="DP127" s="850"/>
      <c r="DQ127" s="850">
        <v>14698</v>
      </c>
      <c r="DR127" s="850"/>
      <c r="DS127" s="850"/>
      <c r="DT127" s="850"/>
      <c r="DU127" s="850"/>
      <c r="DV127" s="851">
        <v>0.1</v>
      </c>
      <c r="DW127" s="851"/>
      <c r="DX127" s="851"/>
      <c r="DY127" s="851"/>
      <c r="DZ127" s="852"/>
    </row>
    <row r="128" spans="1:130" s="197" customFormat="1" ht="26.25" customHeight="1" x14ac:dyDescent="0.15">
      <c r="A128" s="825" t="s">
        <v>452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453</v>
      </c>
      <c r="X128" s="827"/>
      <c r="Y128" s="827"/>
      <c r="Z128" s="828"/>
      <c r="AA128" s="753">
        <v>1907711</v>
      </c>
      <c r="AB128" s="754"/>
      <c r="AC128" s="754"/>
      <c r="AD128" s="754"/>
      <c r="AE128" s="755"/>
      <c r="AF128" s="756">
        <v>1889260</v>
      </c>
      <c r="AG128" s="754"/>
      <c r="AH128" s="754"/>
      <c r="AI128" s="754"/>
      <c r="AJ128" s="755"/>
      <c r="AK128" s="756">
        <v>1763574</v>
      </c>
      <c r="AL128" s="754"/>
      <c r="AM128" s="754"/>
      <c r="AN128" s="754"/>
      <c r="AO128" s="755"/>
      <c r="AP128" s="757"/>
      <c r="AQ128" s="758"/>
      <c r="AR128" s="758"/>
      <c r="AS128" s="758"/>
      <c r="AT128" s="759"/>
      <c r="AU128" s="235"/>
      <c r="AV128" s="235"/>
      <c r="AW128" s="235"/>
      <c r="AX128" s="802" t="s">
        <v>454</v>
      </c>
      <c r="AY128" s="798"/>
      <c r="AZ128" s="798"/>
      <c r="BA128" s="798"/>
      <c r="BB128" s="798"/>
      <c r="BC128" s="798"/>
      <c r="BD128" s="798"/>
      <c r="BE128" s="799"/>
      <c r="BF128" s="820" t="s">
        <v>455</v>
      </c>
      <c r="BG128" s="821"/>
      <c r="BH128" s="821"/>
      <c r="BI128" s="821"/>
      <c r="BJ128" s="821"/>
      <c r="BK128" s="821"/>
      <c r="BL128" s="822"/>
      <c r="BM128" s="820">
        <v>17.18</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456</v>
      </c>
      <c r="X129" s="811"/>
      <c r="Y129" s="811"/>
      <c r="Z129" s="812"/>
      <c r="AA129" s="813">
        <v>23380173</v>
      </c>
      <c r="AB129" s="814"/>
      <c r="AC129" s="814"/>
      <c r="AD129" s="814"/>
      <c r="AE129" s="815"/>
      <c r="AF129" s="816">
        <v>23686932</v>
      </c>
      <c r="AG129" s="814"/>
      <c r="AH129" s="814"/>
      <c r="AI129" s="814"/>
      <c r="AJ129" s="815"/>
      <c r="AK129" s="816">
        <v>23614572</v>
      </c>
      <c r="AL129" s="814"/>
      <c r="AM129" s="814"/>
      <c r="AN129" s="814"/>
      <c r="AO129" s="815"/>
      <c r="AP129" s="817"/>
      <c r="AQ129" s="818"/>
      <c r="AR129" s="818"/>
      <c r="AS129" s="818"/>
      <c r="AT129" s="819"/>
      <c r="AU129" s="235"/>
      <c r="AV129" s="235"/>
      <c r="AW129" s="235"/>
      <c r="AX129" s="802" t="s">
        <v>457</v>
      </c>
      <c r="AY129" s="798"/>
      <c r="AZ129" s="798"/>
      <c r="BA129" s="798"/>
      <c r="BB129" s="798"/>
      <c r="BC129" s="798"/>
      <c r="BD129" s="798"/>
      <c r="BE129" s="799"/>
      <c r="BF129" s="803">
        <v>5.5</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458</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459</v>
      </c>
      <c r="X130" s="811"/>
      <c r="Y130" s="811"/>
      <c r="Z130" s="812"/>
      <c r="AA130" s="813">
        <v>4539517</v>
      </c>
      <c r="AB130" s="814"/>
      <c r="AC130" s="814"/>
      <c r="AD130" s="814"/>
      <c r="AE130" s="815"/>
      <c r="AF130" s="816">
        <v>4526602</v>
      </c>
      <c r="AG130" s="814"/>
      <c r="AH130" s="814"/>
      <c r="AI130" s="814"/>
      <c r="AJ130" s="815"/>
      <c r="AK130" s="816">
        <v>4315528</v>
      </c>
      <c r="AL130" s="814"/>
      <c r="AM130" s="814"/>
      <c r="AN130" s="814"/>
      <c r="AO130" s="815"/>
      <c r="AP130" s="817"/>
      <c r="AQ130" s="818"/>
      <c r="AR130" s="818"/>
      <c r="AS130" s="818"/>
      <c r="AT130" s="819"/>
      <c r="AU130" s="235"/>
      <c r="AV130" s="235"/>
      <c r="AW130" s="235"/>
      <c r="AX130" s="781" t="s">
        <v>460</v>
      </c>
      <c r="AY130" s="782"/>
      <c r="AZ130" s="782"/>
      <c r="BA130" s="782"/>
      <c r="BB130" s="782"/>
      <c r="BC130" s="782"/>
      <c r="BD130" s="782"/>
      <c r="BE130" s="783"/>
      <c r="BF130" s="735">
        <v>121.6</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461</v>
      </c>
      <c r="X131" s="744"/>
      <c r="Y131" s="744"/>
      <c r="Z131" s="745"/>
      <c r="AA131" s="746">
        <v>18840656</v>
      </c>
      <c r="AB131" s="747"/>
      <c r="AC131" s="747"/>
      <c r="AD131" s="747"/>
      <c r="AE131" s="748"/>
      <c r="AF131" s="749">
        <v>19160330</v>
      </c>
      <c r="AG131" s="747"/>
      <c r="AH131" s="747"/>
      <c r="AI131" s="747"/>
      <c r="AJ131" s="748"/>
      <c r="AK131" s="749">
        <v>19299044</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462</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463</v>
      </c>
      <c r="W132" s="767"/>
      <c r="X132" s="767"/>
      <c r="Y132" s="767"/>
      <c r="Z132" s="768"/>
      <c r="AA132" s="769">
        <v>11.91080077</v>
      </c>
      <c r="AB132" s="770"/>
      <c r="AC132" s="770"/>
      <c r="AD132" s="770"/>
      <c r="AE132" s="771"/>
      <c r="AF132" s="772">
        <v>2.3889828620000002</v>
      </c>
      <c r="AG132" s="770"/>
      <c r="AH132" s="770"/>
      <c r="AI132" s="770"/>
      <c r="AJ132" s="771"/>
      <c r="AK132" s="772">
        <v>2.2314784090000002</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464</v>
      </c>
      <c r="W133" s="776"/>
      <c r="X133" s="776"/>
      <c r="Y133" s="776"/>
      <c r="Z133" s="777"/>
      <c r="AA133" s="778">
        <v>13</v>
      </c>
      <c r="AB133" s="779"/>
      <c r="AC133" s="779"/>
      <c r="AD133" s="779"/>
      <c r="AE133" s="780"/>
      <c r="AF133" s="778">
        <v>9.9</v>
      </c>
      <c r="AG133" s="779"/>
      <c r="AH133" s="779"/>
      <c r="AI133" s="779"/>
      <c r="AJ133" s="780"/>
      <c r="AK133" s="778">
        <v>5.5</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D4" zoomScale="55"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5" zoomScaleNormal="5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5" zoomScaleSheetLayoutView="5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49" t="s">
        <v>467</v>
      </c>
      <c r="L7" s="254"/>
      <c r="M7" s="255" t="s">
        <v>468</v>
      </c>
      <c r="N7" s="256"/>
    </row>
    <row r="8" spans="1:16" x14ac:dyDescent="0.15">
      <c r="A8" s="248"/>
      <c r="B8" s="244"/>
      <c r="C8" s="244"/>
      <c r="D8" s="244"/>
      <c r="E8" s="244"/>
      <c r="F8" s="244"/>
      <c r="G8" s="257"/>
      <c r="H8" s="258"/>
      <c r="I8" s="258"/>
      <c r="J8" s="259"/>
      <c r="K8" s="1150"/>
      <c r="L8" s="260" t="s">
        <v>469</v>
      </c>
      <c r="M8" s="261" t="s">
        <v>470</v>
      </c>
      <c r="N8" s="262" t="s">
        <v>471</v>
      </c>
    </row>
    <row r="9" spans="1:16" x14ac:dyDescent="0.15">
      <c r="A9" s="248"/>
      <c r="B9" s="244"/>
      <c r="C9" s="244"/>
      <c r="D9" s="244"/>
      <c r="E9" s="244"/>
      <c r="F9" s="244"/>
      <c r="G9" s="1163" t="s">
        <v>472</v>
      </c>
      <c r="H9" s="1164"/>
      <c r="I9" s="1164"/>
      <c r="J9" s="1165"/>
      <c r="K9" s="263">
        <v>7847497</v>
      </c>
      <c r="L9" s="264">
        <v>81113</v>
      </c>
      <c r="M9" s="265">
        <v>58112</v>
      </c>
      <c r="N9" s="266">
        <v>39.6</v>
      </c>
    </row>
    <row r="10" spans="1:16" x14ac:dyDescent="0.15">
      <c r="A10" s="248"/>
      <c r="B10" s="244"/>
      <c r="C10" s="244"/>
      <c r="D10" s="244"/>
      <c r="E10" s="244"/>
      <c r="F10" s="244"/>
      <c r="G10" s="1163" t="s">
        <v>473</v>
      </c>
      <c r="H10" s="1164"/>
      <c r="I10" s="1164"/>
      <c r="J10" s="1165"/>
      <c r="K10" s="267">
        <v>599563</v>
      </c>
      <c r="L10" s="268">
        <v>6197</v>
      </c>
      <c r="M10" s="269">
        <v>3510</v>
      </c>
      <c r="N10" s="270">
        <v>76.599999999999994</v>
      </c>
    </row>
    <row r="11" spans="1:16" ht="13.5" customHeight="1" x14ac:dyDescent="0.15">
      <c r="A11" s="248"/>
      <c r="B11" s="244"/>
      <c r="C11" s="244"/>
      <c r="D11" s="244"/>
      <c r="E11" s="244"/>
      <c r="F11" s="244"/>
      <c r="G11" s="1163" t="s">
        <v>474</v>
      </c>
      <c r="H11" s="1164"/>
      <c r="I11" s="1164"/>
      <c r="J11" s="1165"/>
      <c r="K11" s="267">
        <v>3400</v>
      </c>
      <c r="L11" s="268">
        <v>35</v>
      </c>
      <c r="M11" s="269">
        <v>6281</v>
      </c>
      <c r="N11" s="270">
        <v>-99.4</v>
      </c>
    </row>
    <row r="12" spans="1:16" ht="13.5" customHeight="1" x14ac:dyDescent="0.15">
      <c r="A12" s="248"/>
      <c r="B12" s="244"/>
      <c r="C12" s="244"/>
      <c r="D12" s="244"/>
      <c r="E12" s="244"/>
      <c r="F12" s="244"/>
      <c r="G12" s="1163" t="s">
        <v>475</v>
      </c>
      <c r="H12" s="1164"/>
      <c r="I12" s="1164"/>
      <c r="J12" s="1165"/>
      <c r="K12" s="267">
        <v>323497</v>
      </c>
      <c r="L12" s="268">
        <v>3344</v>
      </c>
      <c r="M12" s="269">
        <v>744</v>
      </c>
      <c r="N12" s="270">
        <v>349.5</v>
      </c>
    </row>
    <row r="13" spans="1:16" ht="13.5" customHeight="1" x14ac:dyDescent="0.15">
      <c r="A13" s="248"/>
      <c r="B13" s="244"/>
      <c r="C13" s="244"/>
      <c r="D13" s="244"/>
      <c r="E13" s="244"/>
      <c r="F13" s="244"/>
      <c r="G13" s="1163" t="s">
        <v>476</v>
      </c>
      <c r="H13" s="1164"/>
      <c r="I13" s="1164"/>
      <c r="J13" s="1165"/>
      <c r="K13" s="267" t="s">
        <v>477</v>
      </c>
      <c r="L13" s="268" t="s">
        <v>477</v>
      </c>
      <c r="M13" s="269">
        <v>1</v>
      </c>
      <c r="N13" s="270" t="s">
        <v>477</v>
      </c>
    </row>
    <row r="14" spans="1:16" ht="13.5" customHeight="1" x14ac:dyDescent="0.15">
      <c r="A14" s="248"/>
      <c r="B14" s="244"/>
      <c r="C14" s="244"/>
      <c r="D14" s="244"/>
      <c r="E14" s="244"/>
      <c r="F14" s="244"/>
      <c r="G14" s="1163" t="s">
        <v>478</v>
      </c>
      <c r="H14" s="1164"/>
      <c r="I14" s="1164"/>
      <c r="J14" s="1165"/>
      <c r="K14" s="267">
        <v>415213</v>
      </c>
      <c r="L14" s="268">
        <v>4292</v>
      </c>
      <c r="M14" s="269">
        <v>2803</v>
      </c>
      <c r="N14" s="270">
        <v>53.1</v>
      </c>
    </row>
    <row r="15" spans="1:16" ht="13.5" customHeight="1" x14ac:dyDescent="0.15">
      <c r="A15" s="248"/>
      <c r="B15" s="244"/>
      <c r="C15" s="244"/>
      <c r="D15" s="244"/>
      <c r="E15" s="244"/>
      <c r="F15" s="244"/>
      <c r="G15" s="1163" t="s">
        <v>479</v>
      </c>
      <c r="H15" s="1164"/>
      <c r="I15" s="1164"/>
      <c r="J15" s="1165"/>
      <c r="K15" s="267">
        <v>9269</v>
      </c>
      <c r="L15" s="268">
        <v>96</v>
      </c>
      <c r="M15" s="269">
        <v>1119</v>
      </c>
      <c r="N15" s="270">
        <v>-91.4</v>
      </c>
    </row>
    <row r="16" spans="1:16" x14ac:dyDescent="0.15">
      <c r="A16" s="248"/>
      <c r="B16" s="244"/>
      <c r="C16" s="244"/>
      <c r="D16" s="244"/>
      <c r="E16" s="244"/>
      <c r="F16" s="244"/>
      <c r="G16" s="1166" t="s">
        <v>480</v>
      </c>
      <c r="H16" s="1167"/>
      <c r="I16" s="1167"/>
      <c r="J16" s="1168"/>
      <c r="K16" s="268">
        <v>-821900</v>
      </c>
      <c r="L16" s="268">
        <v>-8495</v>
      </c>
      <c r="M16" s="269">
        <v>-5386</v>
      </c>
      <c r="N16" s="270">
        <v>57.7</v>
      </c>
    </row>
    <row r="17" spans="1:16" x14ac:dyDescent="0.15">
      <c r="A17" s="248"/>
      <c r="B17" s="244"/>
      <c r="C17" s="244"/>
      <c r="D17" s="244"/>
      <c r="E17" s="244"/>
      <c r="F17" s="244"/>
      <c r="G17" s="1166" t="s">
        <v>166</v>
      </c>
      <c r="H17" s="1167"/>
      <c r="I17" s="1167"/>
      <c r="J17" s="1168"/>
      <c r="K17" s="268">
        <v>8376539</v>
      </c>
      <c r="L17" s="268">
        <v>86581</v>
      </c>
      <c r="M17" s="269">
        <v>67183</v>
      </c>
      <c r="N17" s="270">
        <v>28.9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60" t="s">
        <v>485</v>
      </c>
      <c r="H21" s="1161"/>
      <c r="I21" s="1161"/>
      <c r="J21" s="1162"/>
      <c r="K21" s="280">
        <v>7.36</v>
      </c>
      <c r="L21" s="281">
        <v>6.12</v>
      </c>
      <c r="M21" s="282">
        <v>1.24</v>
      </c>
      <c r="N21" s="249"/>
      <c r="O21" s="283"/>
      <c r="P21" s="279"/>
    </row>
    <row r="22" spans="1:16" s="284" customFormat="1" x14ac:dyDescent="0.15">
      <c r="A22" s="279"/>
      <c r="B22" s="249"/>
      <c r="C22" s="249"/>
      <c r="D22" s="249"/>
      <c r="E22" s="249"/>
      <c r="F22" s="249"/>
      <c r="G22" s="1160" t="s">
        <v>486</v>
      </c>
      <c r="H22" s="1161"/>
      <c r="I22" s="1161"/>
      <c r="J22" s="1162"/>
      <c r="K22" s="285">
        <v>102.6</v>
      </c>
      <c r="L22" s="286">
        <v>98.7</v>
      </c>
      <c r="M22" s="287">
        <v>3.9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49" t="s">
        <v>467</v>
      </c>
      <c r="L30" s="254"/>
      <c r="M30" s="255" t="s">
        <v>468</v>
      </c>
      <c r="N30" s="256"/>
    </row>
    <row r="31" spans="1:16" x14ac:dyDescent="0.15">
      <c r="A31" s="248"/>
      <c r="B31" s="244"/>
      <c r="C31" s="244"/>
      <c r="D31" s="244"/>
      <c r="E31" s="244"/>
      <c r="F31" s="244"/>
      <c r="G31" s="257"/>
      <c r="H31" s="258"/>
      <c r="I31" s="258"/>
      <c r="J31" s="259"/>
      <c r="K31" s="1150"/>
      <c r="L31" s="260" t="s">
        <v>469</v>
      </c>
      <c r="M31" s="261" t="s">
        <v>470</v>
      </c>
      <c r="N31" s="262" t="s">
        <v>471</v>
      </c>
    </row>
    <row r="32" spans="1:16" ht="27" customHeight="1" x14ac:dyDescent="0.15">
      <c r="A32" s="248"/>
      <c r="B32" s="244"/>
      <c r="C32" s="244"/>
      <c r="D32" s="244"/>
      <c r="E32" s="244"/>
      <c r="F32" s="244"/>
      <c r="G32" s="1151" t="s">
        <v>490</v>
      </c>
      <c r="H32" s="1152"/>
      <c r="I32" s="1152"/>
      <c r="J32" s="1153"/>
      <c r="K32" s="294">
        <v>5345621</v>
      </c>
      <c r="L32" s="294">
        <v>55253</v>
      </c>
      <c r="M32" s="295">
        <v>33998</v>
      </c>
      <c r="N32" s="296">
        <v>62.5</v>
      </c>
    </row>
    <row r="33" spans="1:16" ht="13.5" customHeight="1" x14ac:dyDescent="0.15">
      <c r="A33" s="248"/>
      <c r="B33" s="244"/>
      <c r="C33" s="244"/>
      <c r="D33" s="244"/>
      <c r="E33" s="244"/>
      <c r="F33" s="244"/>
      <c r="G33" s="1151" t="s">
        <v>491</v>
      </c>
      <c r="H33" s="1152"/>
      <c r="I33" s="1152"/>
      <c r="J33" s="1153"/>
      <c r="K33" s="294" t="s">
        <v>477</v>
      </c>
      <c r="L33" s="294" t="s">
        <v>477</v>
      </c>
      <c r="M33" s="295">
        <v>1</v>
      </c>
      <c r="N33" s="296" t="s">
        <v>477</v>
      </c>
    </row>
    <row r="34" spans="1:16" ht="27" customHeight="1" x14ac:dyDescent="0.15">
      <c r="A34" s="248"/>
      <c r="B34" s="244"/>
      <c r="C34" s="244"/>
      <c r="D34" s="244"/>
      <c r="E34" s="244"/>
      <c r="F34" s="244"/>
      <c r="G34" s="1151" t="s">
        <v>492</v>
      </c>
      <c r="H34" s="1152"/>
      <c r="I34" s="1152"/>
      <c r="J34" s="1153"/>
      <c r="K34" s="294" t="s">
        <v>477</v>
      </c>
      <c r="L34" s="294" t="s">
        <v>477</v>
      </c>
      <c r="M34" s="295">
        <v>39</v>
      </c>
      <c r="N34" s="296" t="s">
        <v>477</v>
      </c>
    </row>
    <row r="35" spans="1:16" ht="27" customHeight="1" x14ac:dyDescent="0.15">
      <c r="A35" s="248"/>
      <c r="B35" s="244"/>
      <c r="C35" s="244"/>
      <c r="D35" s="244"/>
      <c r="E35" s="244"/>
      <c r="F35" s="244"/>
      <c r="G35" s="1151" t="s">
        <v>493</v>
      </c>
      <c r="H35" s="1152"/>
      <c r="I35" s="1152"/>
      <c r="J35" s="1153"/>
      <c r="K35" s="294">
        <v>942604</v>
      </c>
      <c r="L35" s="294">
        <v>9743</v>
      </c>
      <c r="M35" s="295">
        <v>9007</v>
      </c>
      <c r="N35" s="296">
        <v>8.1999999999999993</v>
      </c>
    </row>
    <row r="36" spans="1:16" ht="27" customHeight="1" x14ac:dyDescent="0.15">
      <c r="A36" s="248"/>
      <c r="B36" s="244"/>
      <c r="C36" s="244"/>
      <c r="D36" s="244"/>
      <c r="E36" s="244"/>
      <c r="F36" s="244"/>
      <c r="G36" s="1151" t="s">
        <v>494</v>
      </c>
      <c r="H36" s="1152"/>
      <c r="I36" s="1152"/>
      <c r="J36" s="1153"/>
      <c r="K36" s="294">
        <v>122197</v>
      </c>
      <c r="L36" s="294">
        <v>1263</v>
      </c>
      <c r="M36" s="295">
        <v>2239</v>
      </c>
      <c r="N36" s="296">
        <v>-43.6</v>
      </c>
    </row>
    <row r="37" spans="1:16" ht="13.5" customHeight="1" x14ac:dyDescent="0.15">
      <c r="A37" s="248"/>
      <c r="B37" s="244"/>
      <c r="C37" s="244"/>
      <c r="D37" s="244"/>
      <c r="E37" s="244"/>
      <c r="F37" s="244"/>
      <c r="G37" s="1151" t="s">
        <v>495</v>
      </c>
      <c r="H37" s="1152"/>
      <c r="I37" s="1152"/>
      <c r="J37" s="1153"/>
      <c r="K37" s="294">
        <v>99334</v>
      </c>
      <c r="L37" s="294">
        <v>1027</v>
      </c>
      <c r="M37" s="295">
        <v>951</v>
      </c>
      <c r="N37" s="296">
        <v>8</v>
      </c>
    </row>
    <row r="38" spans="1:16" ht="27" customHeight="1" x14ac:dyDescent="0.15">
      <c r="A38" s="248"/>
      <c r="B38" s="244"/>
      <c r="C38" s="244"/>
      <c r="D38" s="244"/>
      <c r="E38" s="244"/>
      <c r="F38" s="244"/>
      <c r="G38" s="1154" t="s">
        <v>496</v>
      </c>
      <c r="H38" s="1155"/>
      <c r="I38" s="1155"/>
      <c r="J38" s="1156"/>
      <c r="K38" s="297" t="s">
        <v>477</v>
      </c>
      <c r="L38" s="297" t="s">
        <v>477</v>
      </c>
      <c r="M38" s="298">
        <v>6</v>
      </c>
      <c r="N38" s="299" t="s">
        <v>477</v>
      </c>
      <c r="O38" s="293"/>
    </row>
    <row r="39" spans="1:16" x14ac:dyDescent="0.15">
      <c r="A39" s="248"/>
      <c r="B39" s="244"/>
      <c r="C39" s="244"/>
      <c r="D39" s="244"/>
      <c r="E39" s="244"/>
      <c r="F39" s="244"/>
      <c r="G39" s="1154" t="s">
        <v>497</v>
      </c>
      <c r="H39" s="1155"/>
      <c r="I39" s="1155"/>
      <c r="J39" s="1156"/>
      <c r="K39" s="300">
        <v>-1763574</v>
      </c>
      <c r="L39" s="300">
        <v>-18229</v>
      </c>
      <c r="M39" s="301">
        <v>-6589</v>
      </c>
      <c r="N39" s="302">
        <v>176.7</v>
      </c>
      <c r="O39" s="293"/>
    </row>
    <row r="40" spans="1:16" ht="27" customHeight="1" x14ac:dyDescent="0.15">
      <c r="A40" s="248"/>
      <c r="B40" s="244"/>
      <c r="C40" s="244"/>
      <c r="D40" s="244"/>
      <c r="E40" s="244"/>
      <c r="F40" s="244"/>
      <c r="G40" s="1151" t="s">
        <v>498</v>
      </c>
      <c r="H40" s="1152"/>
      <c r="I40" s="1152"/>
      <c r="J40" s="1153"/>
      <c r="K40" s="300">
        <v>-4315528</v>
      </c>
      <c r="L40" s="300">
        <v>-44606</v>
      </c>
      <c r="M40" s="301">
        <v>-27524</v>
      </c>
      <c r="N40" s="302">
        <v>62.1</v>
      </c>
      <c r="O40" s="293"/>
    </row>
    <row r="41" spans="1:16" x14ac:dyDescent="0.15">
      <c r="A41" s="248"/>
      <c r="B41" s="244"/>
      <c r="C41" s="244"/>
      <c r="D41" s="244"/>
      <c r="E41" s="244"/>
      <c r="F41" s="244"/>
      <c r="G41" s="1157" t="s">
        <v>277</v>
      </c>
      <c r="H41" s="1158"/>
      <c r="I41" s="1158"/>
      <c r="J41" s="1159"/>
      <c r="K41" s="294">
        <v>430654</v>
      </c>
      <c r="L41" s="300">
        <v>4451</v>
      </c>
      <c r="M41" s="301">
        <v>12127</v>
      </c>
      <c r="N41" s="302">
        <v>-63.3</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44" t="s">
        <v>467</v>
      </c>
      <c r="J49" s="1146" t="s">
        <v>502</v>
      </c>
      <c r="K49" s="1147"/>
      <c r="L49" s="1147"/>
      <c r="M49" s="1147"/>
      <c r="N49" s="1148"/>
    </row>
    <row r="50" spans="1:14" x14ac:dyDescent="0.15">
      <c r="A50" s="248"/>
      <c r="B50" s="244"/>
      <c r="C50" s="244"/>
      <c r="D50" s="244"/>
      <c r="E50" s="244"/>
      <c r="F50" s="244"/>
      <c r="G50" s="312"/>
      <c r="H50" s="313"/>
      <c r="I50" s="1145"/>
      <c r="J50" s="314" t="s">
        <v>503</v>
      </c>
      <c r="K50" s="315" t="s">
        <v>504</v>
      </c>
      <c r="L50" s="316" t="s">
        <v>505</v>
      </c>
      <c r="M50" s="317" t="s">
        <v>506</v>
      </c>
      <c r="N50" s="318" t="s">
        <v>507</v>
      </c>
    </row>
    <row r="51" spans="1:14" x14ac:dyDescent="0.15">
      <c r="A51" s="248"/>
      <c r="B51" s="244"/>
      <c r="C51" s="244"/>
      <c r="D51" s="244"/>
      <c r="E51" s="244"/>
      <c r="F51" s="244"/>
      <c r="G51" s="310" t="s">
        <v>508</v>
      </c>
      <c r="H51" s="311"/>
      <c r="I51" s="319">
        <v>2187675</v>
      </c>
      <c r="J51" s="320">
        <v>23122</v>
      </c>
      <c r="K51" s="321">
        <v>-55.4</v>
      </c>
      <c r="L51" s="322">
        <v>47569</v>
      </c>
      <c r="M51" s="323">
        <v>18.3</v>
      </c>
      <c r="N51" s="324">
        <v>-73.7</v>
      </c>
    </row>
    <row r="52" spans="1:14" x14ac:dyDescent="0.15">
      <c r="A52" s="248"/>
      <c r="B52" s="244"/>
      <c r="C52" s="244"/>
      <c r="D52" s="244"/>
      <c r="E52" s="244"/>
      <c r="F52" s="244"/>
      <c r="G52" s="325"/>
      <c r="H52" s="326" t="s">
        <v>509</v>
      </c>
      <c r="I52" s="327">
        <v>1293625</v>
      </c>
      <c r="J52" s="328">
        <v>13672</v>
      </c>
      <c r="K52" s="329">
        <v>-53.7</v>
      </c>
      <c r="L52" s="330">
        <v>26255</v>
      </c>
      <c r="M52" s="331">
        <v>12.4</v>
      </c>
      <c r="N52" s="332">
        <v>-66.099999999999994</v>
      </c>
    </row>
    <row r="53" spans="1:14" x14ac:dyDescent="0.15">
      <c r="A53" s="248"/>
      <c r="B53" s="244"/>
      <c r="C53" s="244"/>
      <c r="D53" s="244"/>
      <c r="E53" s="244"/>
      <c r="F53" s="244"/>
      <c r="G53" s="310" t="s">
        <v>510</v>
      </c>
      <c r="H53" s="311"/>
      <c r="I53" s="319">
        <v>2245014</v>
      </c>
      <c r="J53" s="320">
        <v>23265</v>
      </c>
      <c r="K53" s="321">
        <v>0.6</v>
      </c>
      <c r="L53" s="322">
        <v>50880</v>
      </c>
      <c r="M53" s="323">
        <v>7</v>
      </c>
      <c r="N53" s="324">
        <v>-6.4</v>
      </c>
    </row>
    <row r="54" spans="1:14" x14ac:dyDescent="0.15">
      <c r="A54" s="248"/>
      <c r="B54" s="244"/>
      <c r="C54" s="244"/>
      <c r="D54" s="244"/>
      <c r="E54" s="244"/>
      <c r="F54" s="244"/>
      <c r="G54" s="325"/>
      <c r="H54" s="326" t="s">
        <v>509</v>
      </c>
      <c r="I54" s="327">
        <v>1877302</v>
      </c>
      <c r="J54" s="328">
        <v>19454</v>
      </c>
      <c r="K54" s="329">
        <v>42.3</v>
      </c>
      <c r="L54" s="330">
        <v>26879</v>
      </c>
      <c r="M54" s="331">
        <v>2.4</v>
      </c>
      <c r="N54" s="332">
        <v>39.9</v>
      </c>
    </row>
    <row r="55" spans="1:14" x14ac:dyDescent="0.15">
      <c r="A55" s="248"/>
      <c r="B55" s="244"/>
      <c r="C55" s="244"/>
      <c r="D55" s="244"/>
      <c r="E55" s="244"/>
      <c r="F55" s="244"/>
      <c r="G55" s="310" t="s">
        <v>511</v>
      </c>
      <c r="H55" s="311"/>
      <c r="I55" s="319">
        <v>10115442</v>
      </c>
      <c r="J55" s="320">
        <v>104444</v>
      </c>
      <c r="K55" s="321">
        <v>348.9</v>
      </c>
      <c r="L55" s="322">
        <v>63956</v>
      </c>
      <c r="M55" s="323">
        <v>25.7</v>
      </c>
      <c r="N55" s="324">
        <v>323.2</v>
      </c>
    </row>
    <row r="56" spans="1:14" x14ac:dyDescent="0.15">
      <c r="A56" s="248"/>
      <c r="B56" s="244"/>
      <c r="C56" s="244"/>
      <c r="D56" s="244"/>
      <c r="E56" s="244"/>
      <c r="F56" s="244"/>
      <c r="G56" s="325"/>
      <c r="H56" s="326" t="s">
        <v>509</v>
      </c>
      <c r="I56" s="327">
        <v>8582888</v>
      </c>
      <c r="J56" s="328">
        <v>88620</v>
      </c>
      <c r="K56" s="329">
        <v>355.5</v>
      </c>
      <c r="L56" s="330">
        <v>29239</v>
      </c>
      <c r="M56" s="331">
        <v>8.8000000000000007</v>
      </c>
      <c r="N56" s="332">
        <v>346.7</v>
      </c>
    </row>
    <row r="57" spans="1:14" x14ac:dyDescent="0.15">
      <c r="A57" s="248"/>
      <c r="B57" s="244"/>
      <c r="C57" s="244"/>
      <c r="D57" s="244"/>
      <c r="E57" s="244"/>
      <c r="F57" s="244"/>
      <c r="G57" s="310" t="s">
        <v>512</v>
      </c>
      <c r="H57" s="311"/>
      <c r="I57" s="319">
        <v>6247955</v>
      </c>
      <c r="J57" s="320">
        <v>64348</v>
      </c>
      <c r="K57" s="321">
        <v>-38.4</v>
      </c>
      <c r="L57" s="322">
        <v>66255</v>
      </c>
      <c r="M57" s="323">
        <v>3.6</v>
      </c>
      <c r="N57" s="324">
        <v>-42</v>
      </c>
    </row>
    <row r="58" spans="1:14" x14ac:dyDescent="0.15">
      <c r="A58" s="248"/>
      <c r="B58" s="244"/>
      <c r="C58" s="244"/>
      <c r="D58" s="244"/>
      <c r="E58" s="244"/>
      <c r="F58" s="244"/>
      <c r="G58" s="325"/>
      <c r="H58" s="326" t="s">
        <v>509</v>
      </c>
      <c r="I58" s="327">
        <v>4778378</v>
      </c>
      <c r="J58" s="328">
        <v>49213</v>
      </c>
      <c r="K58" s="329">
        <v>-44.5</v>
      </c>
      <c r="L58" s="330">
        <v>31822</v>
      </c>
      <c r="M58" s="331">
        <v>8.8000000000000007</v>
      </c>
      <c r="N58" s="332">
        <v>-53.3</v>
      </c>
    </row>
    <row r="59" spans="1:14" x14ac:dyDescent="0.15">
      <c r="A59" s="248"/>
      <c r="B59" s="244"/>
      <c r="C59" s="244"/>
      <c r="D59" s="244"/>
      <c r="E59" s="244"/>
      <c r="F59" s="244"/>
      <c r="G59" s="310" t="s">
        <v>513</v>
      </c>
      <c r="H59" s="311"/>
      <c r="I59" s="319">
        <v>12130805</v>
      </c>
      <c r="J59" s="320">
        <v>125386</v>
      </c>
      <c r="K59" s="321">
        <v>94.9</v>
      </c>
      <c r="L59" s="322">
        <v>47278</v>
      </c>
      <c r="M59" s="323">
        <v>-28.6</v>
      </c>
      <c r="N59" s="324">
        <v>123.5</v>
      </c>
    </row>
    <row r="60" spans="1:14" x14ac:dyDescent="0.15">
      <c r="A60" s="248"/>
      <c r="B60" s="244"/>
      <c r="C60" s="244"/>
      <c r="D60" s="244"/>
      <c r="E60" s="244"/>
      <c r="F60" s="244"/>
      <c r="G60" s="325"/>
      <c r="H60" s="326" t="s">
        <v>509</v>
      </c>
      <c r="I60" s="333">
        <v>11303953</v>
      </c>
      <c r="J60" s="328">
        <v>116839</v>
      </c>
      <c r="K60" s="329">
        <v>137.4</v>
      </c>
      <c r="L60" s="330">
        <v>24096</v>
      </c>
      <c r="M60" s="331">
        <v>-24.3</v>
      </c>
      <c r="N60" s="332">
        <v>161.69999999999999</v>
      </c>
    </row>
    <row r="61" spans="1:14" x14ac:dyDescent="0.15">
      <c r="A61" s="248"/>
      <c r="B61" s="244"/>
      <c r="C61" s="244"/>
      <c r="D61" s="244"/>
      <c r="E61" s="244"/>
      <c r="F61" s="244"/>
      <c r="G61" s="310" t="s">
        <v>514</v>
      </c>
      <c r="H61" s="334"/>
      <c r="I61" s="335">
        <v>6585378</v>
      </c>
      <c r="J61" s="336">
        <v>68113</v>
      </c>
      <c r="K61" s="337">
        <v>70.099999999999994</v>
      </c>
      <c r="L61" s="338">
        <v>55188</v>
      </c>
      <c r="M61" s="339">
        <v>5.2</v>
      </c>
      <c r="N61" s="324">
        <v>64.900000000000006</v>
      </c>
    </row>
    <row r="62" spans="1:14" x14ac:dyDescent="0.15">
      <c r="A62" s="248"/>
      <c r="B62" s="244"/>
      <c r="C62" s="244"/>
      <c r="D62" s="244"/>
      <c r="E62" s="244"/>
      <c r="F62" s="244"/>
      <c r="G62" s="325"/>
      <c r="H62" s="326" t="s">
        <v>509</v>
      </c>
      <c r="I62" s="327">
        <v>5567229</v>
      </c>
      <c r="J62" s="328">
        <v>57560</v>
      </c>
      <c r="K62" s="329">
        <v>87.4</v>
      </c>
      <c r="L62" s="330">
        <v>27658</v>
      </c>
      <c r="M62" s="331">
        <v>1.6</v>
      </c>
      <c r="N62" s="332">
        <v>85.8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69" t="s">
        <v>3</v>
      </c>
      <c r="D47" s="1169"/>
      <c r="E47" s="1170"/>
      <c r="F47" s="11">
        <v>29.5</v>
      </c>
      <c r="G47" s="12">
        <v>33.44</v>
      </c>
      <c r="H47" s="12">
        <v>30.14</v>
      </c>
      <c r="I47" s="12">
        <v>22.74</v>
      </c>
      <c r="J47" s="13">
        <v>34.83</v>
      </c>
    </row>
    <row r="48" spans="2:10" ht="57.75" customHeight="1" x14ac:dyDescent="0.15">
      <c r="B48" s="14"/>
      <c r="C48" s="1171" t="s">
        <v>4</v>
      </c>
      <c r="D48" s="1171"/>
      <c r="E48" s="1172"/>
      <c r="F48" s="15">
        <v>6.59</v>
      </c>
      <c r="G48" s="16">
        <v>1.3</v>
      </c>
      <c r="H48" s="16">
        <v>2.23</v>
      </c>
      <c r="I48" s="16">
        <v>2.04</v>
      </c>
      <c r="J48" s="17">
        <v>5.05</v>
      </c>
    </row>
    <row r="49" spans="2:10" ht="57.75" customHeight="1" thickBot="1" x14ac:dyDescent="0.2">
      <c r="B49" s="18"/>
      <c r="C49" s="1173" t="s">
        <v>5</v>
      </c>
      <c r="D49" s="1173"/>
      <c r="E49" s="1174"/>
      <c r="F49" s="19">
        <v>5.84</v>
      </c>
      <c r="G49" s="20" t="s">
        <v>521</v>
      </c>
      <c r="H49" s="20">
        <v>6.57</v>
      </c>
      <c r="I49" s="20">
        <v>9.7799999999999994</v>
      </c>
      <c r="J49" s="21">
        <v>18.62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橋詰 清一朗(hasidum3550)</cp:lastModifiedBy>
  <cp:lastPrinted>2017-04-26T01:50:26Z</cp:lastPrinted>
  <dcterms:created xsi:type="dcterms:W3CDTF">2017-02-15T20:40:09Z</dcterms:created>
  <dcterms:modified xsi:type="dcterms:W3CDTF">2017-04-28T09:27:39Z</dcterms:modified>
  <cp:category/>
</cp:coreProperties>
</file>