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C36" i="9"/>
  <c r="BW35" i="9"/>
  <c r="BE35" i="9"/>
  <c r="BW34" i="9"/>
  <c r="CO34" i="9" s="1"/>
  <c r="CO35" i="9" s="1"/>
  <c r="BE34"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<sst xmlns="http://schemas.openxmlformats.org/spreadsheetml/2006/main" count="961" uniqueCount="555">
  <si>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</si>
  <si>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</si>
  <si>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</si>
  <si>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</si>
  <si>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</si>
  <si>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</si>
  <si>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</si>
  <si>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</si>
  <si>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</si>
  <si>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</si>
  <si>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</si>
  <si>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</si>
  <si>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</si>
  <si>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</si>
  <si>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</si>
  <si>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</si>
  <si>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</si>
  <si>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</si>
  <si>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</si>
  <si>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</si>
  <si>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</si>
  <si>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</si>
  <si>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</si>
  <si>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</si>
  <si>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</si>
  <si>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</si>
  <si>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</si>
  <si>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</si>
  <si>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</si>
  <si>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</si>
  <si>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</si>
  <si>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</si>
  <si>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</si>
  <si>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</si>
  <si>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</si>
  <si>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</si>
  <si>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</si>
  <si>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</si>
  <si>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</si>
  <si>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</si>
  <si>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</si>
  <si>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</si>
  <si>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</si>
  <si>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</si>
  <si>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</si>
  <si>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</si>
  <si>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</si>
  <si>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</si>
  <si>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</si>
  <si>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</si>
  <si>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</si>
  <si>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</si>
  <si>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</si>
  <si>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</si>
  <si>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</si>
  <si>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</si>
  <si>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</si>
  <si>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</si>
  <si>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</si>
  <si>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</si>
  <si>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</si>
  <si>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</si>
  <si>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</si>
  <si>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</si>
  <si>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</si>
  <si>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</si>
  <si>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</si>
  <si>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</si>
  <si>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</si>
  <si>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</si>
  <si>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</si>
  <si>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</si>
  <si>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</si>
  <si>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</si>
  <si>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</si>
  <si>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</si>
  <si>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</si>
  <si>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</si>
  <si>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</si>
  <si>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</si>
  <si>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</si>
  <si>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</si>
  <si>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</si>
  <si>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</si>
  <si>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</si>
  <si>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</si>
  <si>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</si>
  <si>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</si>
  <si>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</si>
  <si>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</si>
  <si>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</si>
  <si>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</si>
  <si>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</si>
  <si>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</si>
  <si>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</si>
  <si>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</si>
  <si>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</si>
  <si>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</si>
  <si>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</si>
  <si>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</si>
  <si>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</si>
  <si>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</si>
  <si>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</si>
  <si>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</si>
  <si>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</si>
  <si>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</si>
  <si>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</si>
  <si>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</si>
  <si>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</si>
  <si>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</si>
  <si>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</si>
  <si>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</si>
  <si>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</si>
  <si>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</si>
  <si>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</si>
  <si>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</si>
  <si>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</si>
  <si>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</si>
  <si>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</si>
  <si>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</si>
  <si>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</si>
  <si>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</si>
  <si>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</si>
  <si>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</si>
  <si>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</si>
  <si>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</si>
  <si>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</si>
  <si>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</si>
  <si>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</si>
  <si>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</si>
  <si>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</si>
  <si>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</si>
  <si>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</si>
  <si>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</si>
  <si>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</si>
  <si>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</si>
  <si>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</si>
  <si>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</si>
  <si>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</si>
  <si>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</si>
  <si>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</si>
  <si>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</si>
  <si>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</si>
  <si>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</si>
  <si>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</si>
  <si>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</si>
  <si>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</si>
  <si>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</si>
  <si>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</si>
  <si>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</si>
  <si>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</si>
  <si>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</si>
  <si>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</si>
  <si>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</si>
  <si>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</si>
  <si>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</si>
  <si>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</si>
  <si>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</si>
  <si>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</si>
  <si>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</si>
  <si>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</si>
  <si>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</si>
  <si>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</si>
  <si>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</si>
  <si>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</si>
  <si>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</si>
  <si>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</si>
  <si>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</si>
  <si>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</si>
  <si>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</si>
  <si>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</si>
  <si>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</si>
  <si>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</si>
  <si>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</si>
  <si>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</si>
  <si>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</si>
  <si>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</si>
  <si>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</si>
  <si>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</si>
  <si>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</si>
  <si>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</si>
  <si>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</si>
  <si>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</si>
  <si>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</si>
  <si>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</si>
  <si>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</si>
  <si>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</si>
  <si>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</si>
  <si>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</si>
  <si>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</si>
  <si>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</si>
  <si>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</si>
  <si>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</si>
  <si>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</si>
  <si>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</si>
  <si>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</si>
  <si>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</si>
  <si>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</si>
  <si>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</si>
  <si>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</si>
  <si>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</si>
  <si>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</si>
  <si>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</si>
  <si>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</si>
  <si>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</si>
  <si>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</si>
  <si>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</si>
  <si>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</si>
  <si>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</si>
  <si>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</si>
  <si>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</si>
  <si>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</si>
  <si>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</si>
  <si>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</si>
  <si>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</si>
  <si>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</si>
  <si>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</si>
  <si>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</si>
  <si>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</si>
  <si>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</si>
  <si>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</si>
  <si>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</si>
  <si>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</si>
  <si>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</si>
  <si>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</si>
  <si>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</si>
  <si>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</si>
  <si>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</si>
  <si>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</si>
  <si>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</si>
  <si>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</si>
  <si>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</si>
  <si>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</si>
  <si>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</si>
  <si>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</si>
  <si>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</si>
  <si>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</si>
  <si>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</si>
  <si>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</si>
  <si>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</si>
  <si>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</si>
  <si>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</si>
  <si>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</si>
  <si>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</si>
  <si>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</si>
  <si>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</si>
  <si>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</si>
  <si>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</si>
  <si>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</si>
  <si>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</si>
  <si>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</si>
  <si>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</si>
  <si>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</si>
  <si>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</si>
  <si>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</si>
  <si>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</si>
  <si>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</si>
  <si>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</si>
  <si>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</si>
  <si>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</si>
  <si>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</si>
  <si>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</si>
  <si>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</si>
  <si>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</si>
  <si>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</si>
  <si>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</si>
  <si>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</si>
  <si>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</si>
  <si>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</si>
  <si>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</si>
  <si>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</si>
  <si>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</si>
  <si>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</si>
  <si>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</si>
  <si>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</si>
  <si>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</si>
  <si>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</si>
  <si>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</si>
  <si>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</si>
  <si>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</si>
  <si>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</si>
  <si>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</si>
  <si>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</si>
  <si>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</si>
  <si>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</si>
  <si>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</si>
  <si>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</si>
  <si>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</si>
  <si>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</si>
  <si>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</si>
  <si>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</si>
  <si>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</si>
  <si>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</si>
  <si>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</si>
  <si>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</si>
  <si>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</si>
  <si>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</si>
  <si>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</si>
  <si>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</si>
  <si>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</si>
  <si>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</si>
  <si>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</si>
  <si>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</si>
  <si>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</si>
  <si>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</si>
  <si>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</si>
  <si>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</si>
  <si>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</si>
  <si>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</si>
  <si>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</si>
  <si>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</si>
  <si>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</si>
  <si>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</si>
  <si>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</si>
  <si>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</si>
  <si>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</si>
  <si>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</si>
  <si>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</si>
  <si>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</si>
  <si>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</si>
  <si>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</si>
  <si>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</si>
  <si>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</si>
  <si>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</si>
  <si>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</si>
  <si>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</si>
  <si>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</si>
  <si>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</si>
  <si>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</si>
  <si>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</si>
  <si>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</si>
  <si>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</si>
  <si>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</si>
  <si>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</si>
  <si>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</si>
  <si>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</si>
  <si>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</si>
  <si>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</si>
  <si>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</si>
  <si>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</si>
  <si>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</si>
  <si>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</si>
  <si>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</si>
  <si>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</si>
  <si>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</si>
  <si>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</si>
  <si>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</si>
  <si>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</si>
  <si>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</si>
  <si>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</si>
  <si>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</si>
  <si>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</si>
  <si>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</si>
  <si>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</si>
  <si>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</si>
  <si>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</si>
  <si>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</si>
  <si>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</si>
  <si>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</si>
  <si>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</si>
  <si>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</si>
  <si>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</si>
  <si>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</si>
  <si>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</si>
  <si>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</si>
  <si>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</si>
  <si>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</si>
  <si>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</si>
  <si>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</si>
  <si>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</si>
  <si>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</si>
  <si>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</si>
  <si>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</si>
  <si>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</si>
  <si>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</si>
  <si>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</si>
  <si>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</si>
  <si>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</si>
  <si>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</si>
  <si>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</si>
  <si>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</si>
  <si>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</si>
  <si>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</si>
  <si>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</si>
  <si>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</si>
  <si>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</si>
  <si>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</si>
  <si>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</si>
  <si>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</si>
  <si>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</si>
  <si>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</si>
  <si>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</si>
  <si>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</si>
  <si>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</si>
  <si>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</si>
  <si>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</si>
  <si>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</si>
  <si>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</si>
  <si>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</si>
  <si>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</si>
  <si>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</si>
  <si>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</si>
  <si>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</si>
  <si>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</si>
  <si>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</si>
  <si>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</si>
  <si>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</si>
  <si>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</si>
  <si>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</si>
  <si>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</si>
  <si>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</si>
  <si>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</si>
  <si>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</si>
  <si>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</si>
  <si>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</si>
  <si>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</si>
  <si>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</si>
  <si>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</si>
  <si>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</si>
  <si>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</si>
  <si>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</si>
  <si>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</si>
  <si>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</si>
  <si>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</si>
  <si>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</si>
  <si>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</si>
  <si>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</si>
  <si>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</si>
  <si>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</si>
  <si>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</si>
  <si>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</si>
  <si>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</si>
  <si>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</si>
  <si>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</si>
  <si>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</si>
  <si>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</si>
  <si>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</si>
  <si>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</si>
  <si>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</si>
  <si>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</si>
  <si>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</si>
  <si>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</si>
  <si>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</si>
  <si>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</si>
  <si>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</si>
  <si>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</si>
  <si>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</si>
  <si>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</si>
  <si>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</si>
  <si>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</si>
  <si>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</si>
  <si>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</si>
  <si>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</si>
  <si>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</si>
  <si>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</si>
  <si>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</si>
  <si>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</si>
  <si>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</si>
  <si>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</si>
  <si>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</si>
  <si>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</si>
  <si>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</si>
  <si>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</si>
  <si>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</si>
  <si>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</si>
  <si>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</si>
  <si>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</si>
  <si>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</si>
  <si>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</si>
  <si>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</si>
  <si>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</si>
  <si>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</si>
  <si>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</si>
  <si>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</si>
  <si>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</si>
  <si>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</si>
  <si>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</si>
  <si>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</si>
  <si>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</si>
  <si>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</si>
  <si>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</si>
  <si>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</si>
  <si>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</si>
  <si>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</si>
  <si>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</si>
  <si>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</si>
  <si>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</si>
  <si>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</si>
  <si>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</si>
  <si>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</si>
  <si>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</si>
  <si>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</si>
  <si>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</si>
  <si>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</si>
  <si>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</si>
  <si>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</si>
  <si>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</si>
  <si>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</si>
  <si>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</si>
  <si>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</si>
  <si>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</si>
  <si>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</si>
  <si>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</si>
  <si>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</si>
  <si>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</si>
  <si>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</si>
  <si>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</si>
  <si>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</si>
  <si>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</si>
  <si>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</si>
  <si>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</si>
  <si>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</si>
  <si>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</si>
  <si>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</si>
  <si>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</si>
  <si>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</si>
  <si>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</si>
  <si>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</si>
  <si>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</si>
  <si>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</si>
  <si>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</si>
  <si>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2.28</t>
  </si>
  <si>
    <t>▲ 0.22</t>
  </si>
  <si>
    <t>水道事業会計</t>
  </si>
  <si>
    <t>三田市民病院事業会計</t>
  </si>
  <si>
    <t>一般会計</t>
  </si>
  <si>
    <t>下水道事業会計</t>
  </si>
  <si>
    <t>介護保険事業特別会計</t>
  </si>
  <si>
    <t>農業共済事業特別会計</t>
  </si>
  <si>
    <t>後期高齢者医療事業特別会計</t>
  </si>
  <si>
    <t>国民健康保険事業特別会計</t>
  </si>
  <si>
    <t>その他会計（赤字）</t>
  </si>
  <si>
    <t>その他会計（黒字）</t>
  </si>
  <si>
    <t>三田地域振興(株)</t>
    <rPh sb="0" eb="2">
      <t>サンダ</t>
    </rPh>
    <rPh sb="2" eb="4">
      <t>チイキ</t>
    </rPh>
    <rPh sb="4" eb="6">
      <t>シンコウ</t>
    </rPh>
    <rPh sb="7" eb="8">
      <t>カブ</t>
    </rPh>
    <phoneticPr fontId="2"/>
  </si>
  <si>
    <t>兵庫県信用保証協会</t>
    <rPh sb="0" eb="3">
      <t>ヒョウゴケン</t>
    </rPh>
    <rPh sb="3" eb="5">
      <t>シンヨウ</t>
    </rPh>
    <rPh sb="5" eb="7">
      <t>ホショウ</t>
    </rPh>
    <rPh sb="7" eb="9">
      <t>キョウカイ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</si>
  <si>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</si>
  <si>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</si>
  <si>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</si>
  <si>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</si>
  <si>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</si>
  <si>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</si>
  <si>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</si>
  <si>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</si>
  <si>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</si>
  <si>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</si>
  <si>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</si>
  <si>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</si>
  <si>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</si>
  <si>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</si>
  <si>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</si>
  <si>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</si>
  <si>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</si>
  <si>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</si>
  <si>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</si>
  <si>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　類似団体平均値より高い水準ではあるが、前年度比0.3ポイント改善した。主な要因は、地方債の新規発行抑制や高利の地方債を低利の地方債へ借り換えたことによる実質的な元利償還額の減が挙げられる。今後も、地方債の新規発行抑制などにより、財政の健全化に取り組む。
(将来負担比率)　26年度から比率がプラスとなり、27年度はさらに0.4ポイント上昇した。これは、市債等将来債務が減少する一方で、特定目的基金の減、都市計画税等充当財源の減、また地方債等残高の減により交付税算入額が減となったためである。引き続き地方債の新規発行抑制などにより将来負担の軽減に努める。</t>
    <rPh sb="1" eb="3">
      <t>ジッシツ</t>
    </rPh>
    <rPh sb="3" eb="5">
      <t>コウサイ</t>
    </rPh>
    <rPh sb="5" eb="6">
      <t>ヒ</t>
    </rPh>
    <rPh sb="6" eb="8">
      <t>ヒリツ</t>
    </rPh>
    <rPh sb="138" eb="140">
      <t>ショウライ</t>
    </rPh>
    <rPh sb="140" eb="142">
      <t>フタン</t>
    </rPh>
    <rPh sb="142" eb="14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</si>
</sst>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20066</c:v>
                </c:pt>
                <c:pt idx="1">
                  <c:v>36518</c:v>
                </c:pt>
                <c:pt idx="2">
                  <c:v>31458</c:v>
                </c:pt>
                <c:pt idx="3">
                  <c:v>62094</c:v>
                </c:pt>
                <c:pt idx="4">
                  <c:v>32884</c:v>
                </c:pt>
              </c:numCache>
            </c:numRef>
          </c:val>
          <c:smooth val="0"/>
        </c:ser>
        <c:dLbls>
          <c:showLegendKey val="0"/>
          <c:showVal val="0"/>
          <c:showCatName val="0"/>
          <c:showSerName val="0"/>
          <c:showPercent val="0"/>
          <c:showBubbleSize val="0"/>
        </c:dLbls>
        <c:marker val="1"/>
        <c:smooth val="0"/>
        <c:axId val="117216000"/>
        <c:axId val="128712064"/>
      </c:lineChart>
      <c:catAx>
        <c:axId val="117216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12064"/>
        <c:crosses val="autoZero"/>
        <c:auto val="1"/>
        <c:lblAlgn val="ctr"/>
        <c:lblOffset val="100"/>
        <c:tickLblSkip val="1"/>
        <c:tickMarkSkip val="1"/>
        <c:noMultiLvlLbl val="0"/>
      </c:catAx>
      <c:valAx>
        <c:axId val="1287120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1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c:v>
                </c:pt>
                <c:pt idx="1">
                  <c:v>1.72</c:v>
                </c:pt>
                <c:pt idx="2">
                  <c:v>2.2400000000000002</c:v>
                </c:pt>
                <c:pt idx="3">
                  <c:v>2</c:v>
                </c:pt>
                <c:pt idx="4">
                  <c:v>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15.93</c:v>
                </c:pt>
                <c:pt idx="1">
                  <c:v>13.93</c:v>
                </c:pt>
                <c:pt idx="2">
                  <c:v>13.84</c:v>
                </c:pt>
                <c:pt idx="3">
                  <c:v>14.03</c:v>
                </c:pt>
                <c:pt idx="4">
                  <c:v>13.9</c:v>
                </c:pt>
              </c:numCache>
            </c:numRef>
          </c:val>
        </c:ser>
        <c:dLbls>
          <c:showLegendKey val="0"/>
          <c:showVal val="0"/>
          <c:showCatName val="0"/>
          <c:showSerName val="0"/>
          <c:showPercent val="0"/>
          <c:showBubbleSize val="0"/>
        </c:dLbls>
        <c:gapWidth val="250"/>
        <c:overlap val="100"/>
        <c:axId val="129295104"/>
        <c:axId val="12929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0.38</c:v>
                </c:pt>
                <c:pt idx="1">
                  <c:v>-2.2799999999999998</c:v>
                </c:pt>
                <c:pt idx="2">
                  <c:v>0.55000000000000004</c:v>
                </c:pt>
                <c:pt idx="3">
                  <c:v>-0.22</c:v>
                </c:pt>
                <c:pt idx="4">
                  <c:v>0.36</c:v>
                </c:pt>
              </c:numCache>
            </c:numRef>
          </c:val>
          <c:smooth val="0"/>
        </c:ser>
        <c:dLbls>
          <c:showLegendKey val="0"/>
          <c:showVal val="0"/>
          <c:showCatName val="0"/>
          <c:showSerName val="0"/>
          <c:showPercent val="0"/>
          <c:showBubbleSize val="0"/>
        </c:dLbls>
        <c:marker val="1"/>
        <c:smooth val="0"/>
        <c:axId val="129295104"/>
        <c:axId val="129297024"/>
      </c:lineChart>
      <c:catAx>
        <c:axId val="1292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297024"/>
        <c:crosses val="autoZero"/>
        <c:auto val="1"/>
        <c:lblAlgn val="ctr"/>
        <c:lblOffset val="100"/>
        <c:tickLblSkip val="1"/>
        <c:tickMarkSkip val="1"/>
        <c:noMultiLvlLbl val="0"/>
      </c:catAx>
      <c:valAx>
        <c:axId val="12929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9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1.47</c:v>
                </c:pt>
                <c:pt idx="2">
                  <c:v>#N/A</c:v>
                </c:pt>
                <c:pt idx="3">
                  <c:v>1.56</c:v>
                </c:pt>
                <c:pt idx="4">
                  <c:v>#N/A</c:v>
                </c:pt>
                <c:pt idx="5">
                  <c:v>1.45</c:v>
                </c:pt>
                <c:pt idx="6">
                  <c:v>#N/A</c:v>
                </c:pt>
                <c:pt idx="7">
                  <c:v>0.1</c:v>
                </c:pt>
                <c:pt idx="8">
                  <c:v>#N/A</c:v>
                </c:pt>
                <c:pt idx="9">
                  <c:v>0.03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0.12</c:v>
                </c:pt>
                <c:pt idx="4">
                  <c:v>#N/A</c:v>
                </c:pt>
                <c:pt idx="5">
                  <c:v>0.11</c:v>
                </c:pt>
                <c:pt idx="6">
                  <c:v>#N/A</c:v>
                </c:pt>
                <c:pt idx="7">
                  <c:v>0.13</c:v>
                </c:pt>
                <c:pt idx="8">
                  <c:v>#N/A</c:v>
                </c:pt>
                <c:pt idx="9">
                  <c:v>0.12</c:v>
                </c:pt>
              </c:numCache>
            </c:numRef>
          </c:val>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0.36</c:v>
                </c:pt>
                <c:pt idx="2">
                  <c:v>#N/A</c:v>
                </c:pt>
                <c:pt idx="3">
                  <c:v>0.35</c:v>
                </c:pt>
                <c:pt idx="4">
                  <c:v>#N/A</c:v>
                </c:pt>
                <c:pt idx="5">
                  <c:v>0.34</c:v>
                </c:pt>
                <c:pt idx="6">
                  <c:v>#N/A</c:v>
                </c:pt>
                <c:pt idx="7">
                  <c:v>0.35</c:v>
                </c:pt>
                <c:pt idx="8">
                  <c:v>#N/A</c:v>
                </c:pt>
                <c:pt idx="9">
                  <c:v>0.35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0.16</c:v>
                </c:pt>
                <c:pt idx="4">
                  <c:v>#N/A</c:v>
                </c:pt>
                <c:pt idx="5">
                  <c:v>0</c:v>
                </c:pt>
                <c:pt idx="6">
                  <c:v>#N/A</c:v>
                </c:pt>
                <c:pt idx="7">
                  <c:v>0.09</c:v>
                </c:pt>
                <c:pt idx="8">
                  <c:v>#N/A</c:v>
                </c:pt>
                <c:pt idx="9">
                  <c:v>0.47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1.84</c:v>
                </c:pt>
                <c:pt idx="2">
                  <c:v>#N/A</c:v>
                </c:pt>
                <c:pt idx="3">
                  <c:v>1.46</c:v>
                </c:pt>
                <c:pt idx="4">
                  <c:v>#N/A</c:v>
                </c:pt>
                <c:pt idx="5">
                  <c:v>1.38</c:v>
                </c:pt>
                <c:pt idx="6">
                  <c:v>#N/A</c:v>
                </c:pt>
                <c:pt idx="7">
                  <c:v>1.1299999999999999</c:v>
                </c:pt>
                <c:pt idx="8">
                  <c:v>#N/A</c:v>
                </c:pt>
                <c:pt idx="9">
                  <c:v>1.06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2.0299999999999998</c:v>
                </c:pt>
                <c:pt idx="2">
                  <c:v>#N/A</c:v>
                </c:pt>
                <c:pt idx="3">
                  <c:v>1.71</c:v>
                </c:pt>
                <c:pt idx="4">
                  <c:v>#N/A</c:v>
                </c:pt>
                <c:pt idx="5">
                  <c:v>2.2400000000000002</c:v>
                </c:pt>
                <c:pt idx="6">
                  <c:v>#N/A</c:v>
                </c:pt>
                <c:pt idx="7">
                  <c:v>2</c:v>
                </c:pt>
                <c:pt idx="8">
                  <c:v>#N/A</c:v>
                </c:pt>
                <c:pt idx="9">
                  <c:v>2.33</c:v>
                </c:pt>
              </c:numCache>
            </c:numRef>
          </c:val>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6.73</c:v>
                </c:pt>
                <c:pt idx="2">
                  <c:v>#N/A</c:v>
                </c:pt>
                <c:pt idx="3">
                  <c:v>8.3699999999999992</c:v>
                </c:pt>
                <c:pt idx="4">
                  <c:v>#N/A</c:v>
                </c:pt>
                <c:pt idx="5">
                  <c:v>9.26</c:v>
                </c:pt>
                <c:pt idx="6">
                  <c:v>#N/A</c:v>
                </c:pt>
                <c:pt idx="7">
                  <c:v>8.77</c:v>
                </c:pt>
                <c:pt idx="8">
                  <c:v>#N/A</c:v>
                </c:pt>
                <c:pt idx="9">
                  <c:v>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15.51</c:v>
                </c:pt>
                <c:pt idx="2">
                  <c:v>#N/A</c:v>
                </c:pt>
                <c:pt idx="3">
                  <c:v>16.739999999999998</c:v>
                </c:pt>
                <c:pt idx="4">
                  <c:v>#N/A</c:v>
                </c:pt>
                <c:pt idx="5">
                  <c:v>13.67</c:v>
                </c:pt>
                <c:pt idx="6">
                  <c:v>#N/A</c:v>
                </c:pt>
                <c:pt idx="7">
                  <c:v>18.13</c:v>
                </c:pt>
                <c:pt idx="8">
                  <c:v>#N/A</c:v>
                </c:pt>
                <c:pt idx="9">
                  <c:v>18.77</c:v>
                </c:pt>
              </c:numCache>
            </c:numRef>
          </c:val>
        </c:ser>
        <c:dLbls>
          <c:showLegendKey val="0"/>
          <c:showVal val="0"/>
          <c:showCatName val="0"/>
          <c:showSerName val="0"/>
          <c:showPercent val="0"/>
          <c:showBubbleSize val="0"/>
        </c:dLbls>
        <c:gapWidth val="150"/>
        <c:overlap val="100"/>
        <c:axId val="139647616"/>
        <c:axId val="139653504"/>
      </c:barChart>
      <c:catAx>
        <c:axId val="1396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653504"/>
        <c:crosses val="autoZero"/>
        <c:auto val="1"/>
        <c:lblAlgn val="ctr"/>
        <c:lblOffset val="100"/>
        <c:tickLblSkip val="1"/>
        <c:tickMarkSkip val="1"/>
        <c:noMultiLvlLbl val="0"/>
      </c:catAx>
      <c:valAx>
        <c:axId val="13965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4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5608</c:v>
                </c:pt>
                <c:pt idx="5">
                  <c:v>5563</c:v>
                </c:pt>
                <c:pt idx="8">
                  <c:v>5570</c:v>
                </c:pt>
                <c:pt idx="11">
                  <c:v>5651</c:v>
                </c:pt>
                <c:pt idx="14">
                  <c:v>5440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972</c:v>
                </c:pt>
                <c:pt idx="3">
                  <c:v>962</c:v>
                </c:pt>
                <c:pt idx="6">
                  <c:v>930</c:v>
                </c:pt>
                <c:pt idx="9">
                  <c:v>871</c:v>
                </c:pt>
                <c:pt idx="12">
                  <c:v>867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1977</c:v>
                </c:pt>
                <c:pt idx="3">
                  <c:v>1939</c:v>
                </c:pt>
                <c:pt idx="6">
                  <c:v>1867</c:v>
                </c:pt>
                <c:pt idx="9">
                  <c:v>1841</c:v>
                </c:pt>
                <c:pt idx="12">
                  <c:v>1947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175</c:v>
                </c:pt>
                <c:pt idx="3">
                  <c:v>152</c:v>
                </c:pt>
                <c:pt idx="6">
                  <c:v>58</c:v>
                </c:pt>
                <c:pt idx="9">
                  <c:v>39</c:v>
                </c:pt>
                <c:pt idx="12">
                  <c:v>20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4346</c:v>
                </c:pt>
                <c:pt idx="3">
                  <c:v>4322</c:v>
                </c:pt>
                <c:pt idx="6">
                  <c:v>4489</c:v>
                </c:pt>
                <c:pt idx="9">
                  <c:v>4371</c:v>
                </c:pt>
                <c:pt idx="12">
                  <c:v>4237</c:v>
                </c:pt>
              </c:numCache>
            </c:numRef>
          </c:val>
        </c:ser>
        <c:dLbls>
          <c:showLegendKey val="0"/>
          <c:showVal val="0"/>
          <c:showCatName val="0"/>
          <c:showSerName val="0"/>
          <c:showPercent val="0"/>
          <c:showBubbleSize val="0"/>
        </c:dLbls>
        <c:gapWidth val="100"/>
        <c:overlap val="100"/>
        <c:axId val="139712768"/>
        <c:axId val="11350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1864</c:v>
                </c:pt>
                <c:pt idx="2">
                  <c:v>#N/A</c:v>
                </c:pt>
                <c:pt idx="3">
                  <c:v>#N/A</c:v>
                </c:pt>
                <c:pt idx="4">
                  <c:v>1814</c:v>
                </c:pt>
                <c:pt idx="5">
                  <c:v>#N/A</c:v>
                </c:pt>
                <c:pt idx="6">
                  <c:v>#N/A</c:v>
                </c:pt>
                <c:pt idx="7">
                  <c:v>1776</c:v>
                </c:pt>
                <c:pt idx="8">
                  <c:v>#N/A</c:v>
                </c:pt>
                <c:pt idx="9">
                  <c:v>#N/A</c:v>
                </c:pt>
                <c:pt idx="10">
                  <c:v>1473</c:v>
                </c:pt>
                <c:pt idx="11">
                  <c:v>#N/A</c:v>
                </c:pt>
                <c:pt idx="12">
                  <c:v>#N/A</c:v>
                </c:pt>
                <c:pt idx="13">
                  <c:v>1633</c:v>
                </c:pt>
                <c:pt idx="14">
                  <c:v>#N/A</c:v>
                </c:pt>
              </c:numCache>
            </c:numRef>
          </c:val>
          <c:smooth val="0"/>
        </c:ser>
        <c:dLbls>
          <c:showLegendKey val="0"/>
          <c:showVal val="0"/>
          <c:showCatName val="0"/>
          <c:showSerName val="0"/>
          <c:showPercent val="0"/>
          <c:showBubbleSize val="0"/>
        </c:dLbls>
        <c:marker val="1"/>
        <c:smooth val="0"/>
        <c:axId val="139712768"/>
        <c:axId val="113508736"/>
      </c:lineChart>
      <c:catAx>
        <c:axId val="13971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08736"/>
        <c:crosses val="autoZero"/>
        <c:auto val="1"/>
        <c:lblAlgn val="ctr"/>
        <c:lblOffset val="100"/>
        <c:tickLblSkip val="1"/>
        <c:tickMarkSkip val="1"/>
        <c:noMultiLvlLbl val="0"/>
      </c:catAx>
      <c:valAx>
        <c:axId val="11350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1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43503</c:v>
                </c:pt>
                <c:pt idx="5">
                  <c:v>42360</c:v>
                </c:pt>
                <c:pt idx="8">
                  <c:v>41677</c:v>
                </c:pt>
                <c:pt idx="11">
                  <c:v>40210</c:v>
                </c:pt>
                <c:pt idx="14">
                  <c:v>38909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11874</c:v>
                </c:pt>
                <c:pt idx="5">
                  <c:v>10746</c:v>
                </c:pt>
                <c:pt idx="8">
                  <c:v>9440</c:v>
                </c:pt>
                <c:pt idx="11">
                  <c:v>8749</c:v>
                </c:pt>
                <c:pt idx="14">
                  <c:v>7631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16878</c:v>
                </c:pt>
                <c:pt idx="5">
                  <c:v>15580</c:v>
                </c:pt>
                <c:pt idx="8">
                  <c:v>14768</c:v>
                </c:pt>
                <c:pt idx="11">
                  <c:v>10956</c:v>
                </c:pt>
                <c:pt idx="14">
                  <c:v>9997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775</c:v>
                </c:pt>
                <c:pt idx="3">
                  <c:v>2</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597</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c:v>
                </c:pt>
                <c:pt idx="3">
                  <c:v>17</c:v>
                </c:pt>
                <c:pt idx="6">
                  <c:v>15</c:v>
                </c:pt>
                <c:pt idx="9">
                  <c:v>13</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19767</c:v>
                </c:pt>
                <c:pt idx="3">
                  <c:v>18798</c:v>
                </c:pt>
                <c:pt idx="6">
                  <c:v>17338</c:v>
                </c:pt>
                <c:pt idx="9">
                  <c:v>15569</c:v>
                </c:pt>
                <c:pt idx="12">
                  <c:v>14162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7149</c:v>
                </c:pt>
                <c:pt idx="3">
                  <c:v>6165</c:v>
                </c:pt>
                <c:pt idx="6">
                  <c:v>5510</c:v>
                </c:pt>
                <c:pt idx="9">
                  <c:v>4885</c:v>
                </c:pt>
                <c:pt idx="12">
                  <c:v>4234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43645</c:v>
                </c:pt>
                <c:pt idx="3">
                  <c:v>41631</c:v>
                </c:pt>
                <c:pt idx="6">
                  <c:v>40557</c:v>
                </c:pt>
                <c:pt idx="9">
                  <c:v>39771</c:v>
                </c:pt>
                <c:pt idx="12">
                  <c:v>38524</c:v>
                </c:pt>
              </c:numCache>
            </c:numRef>
          </c:val>
        </c:ser>
        <c:dLbls>
          <c:showLegendKey val="0"/>
          <c:showVal val="0"/>
          <c:showCatName val="0"/>
          <c:showSerName val="0"/>
          <c:showPercent val="0"/>
          <c:showBubbleSize val="0"/>
        </c:dLbls>
        <c:gapWidth val="100"/>
        <c:overlap val="100"/>
        <c:axId val="129307008"/>
        <c:axId val="12930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324</c:v>
                </c:pt>
                <c:pt idx="11">
                  <c:v>#N/A</c:v>
                </c:pt>
                <c:pt idx="12">
                  <c:v>#N/A</c:v>
                </c:pt>
                <c:pt idx="13">
                  <c:v>396</c:v>
                </c:pt>
                <c:pt idx="14">
                  <c:v>#N/A</c:v>
                </c:pt>
              </c:numCache>
            </c:numRef>
          </c:val>
          <c:smooth val="0"/>
        </c:ser>
        <c:dLbls>
          <c:showLegendKey val="0"/>
          <c:showVal val="0"/>
          <c:showCatName val="0"/>
          <c:showSerName val="0"/>
          <c:showPercent val="0"/>
          <c:showBubbleSize val="0"/>
        </c:dLbls>
        <c:marker val="1"/>
        <c:smooth val="0"/>
        <c:axId val="129307008"/>
        <c:axId val="129308928"/>
      </c:lineChart>
      <c:catAx>
        <c:axId val="1293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08928"/>
        <c:crosses val="autoZero"/>
        <c:auto val="1"/>
        <c:lblAlgn val="ctr"/>
        <c:lblOffset val="100"/>
        <c:tickLblSkip val="1"/>
        <c:tickMarkSkip val="1"/>
        <c:noMultiLvlLbl val="0"/>
      </c:catAx>
      <c:valAx>
        <c:axId val="12930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0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038144"/>
        <c:axId val="140040064"/>
      </c:scatterChart>
      <c:valAx>
        <c:axId val="140038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040064"/>
        <c:crosses val="autoZero"/>
        <c:crossBetween val="midCat"/>
      </c:valAx>
      <c:valAx>
        <c:axId val="140040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038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12.2</c:v>
                </c:pt>
                <c:pt idx="1">
                  <c:v>10.5</c:v>
                </c:pt>
                <c:pt idx="2">
                  <c:v>9.9</c:v>
                </c:pt>
                <c:pt idx="3">
                  <c:v>9.1999999999999993</c:v>
                </c:pt>
                <c:pt idx="4">
                  <c:v>8.9</c:v>
                </c:pt>
              </c:numCache>
            </c:numRef>
          </c:xVal>
          <c:yVal>
            <c:numRef>
              <c:f>公会計指標分析・財政指標組合せ分析表!$K$73:$O$73</c:f>
              <c:numCache>
                <c:formatCode>#,##0.0;"▲ "#,##0.0</c:formatCode>
                <c:ptCount val="5"/>
                <c:pt idx="3">
                  <c:v>1.7</c:v>
                </c:pt>
                <c:pt idx="4">
                  <c:v>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39901952"/>
        <c:axId val="139900800"/>
      </c:scatterChart>
      <c:valAx>
        <c:axId val="139901952"/>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900800"/>
        <c:crosses val="autoZero"/>
        <c:crossBetween val="midCat"/>
      </c:valAx>
      <c:valAx>
        <c:axId val="139900800"/>
        <c:scaling>
          <c:orientation val="minMax"/>
          <c:max val="6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90195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元利償還金</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は、地方債の新規発行抑制などにより前年度比</a:t>
          </a:r>
          <a:r>
            <a:rPr lang="en-US" altLang="ja-JP" sz="1400" b="0" i="0" baseline="0">
              <a:solidFill>
                <a:schemeClr val="dk1"/>
              </a:solidFill>
              <a:effectLst/>
              <a:latin typeface="+mn-lt"/>
              <a:ea typeface="+mn-ea"/>
              <a:cs typeface="+mn-cs"/>
            </a:rPr>
            <a:t>0.5</a:t>
          </a:r>
          <a:r>
            <a:rPr lang="ja-JP" altLang="ja-JP" sz="1400" b="0" i="0" baseline="0">
              <a:solidFill>
                <a:schemeClr val="dk1"/>
              </a:solidFill>
              <a:effectLst/>
              <a:latin typeface="+mn-lt"/>
              <a:ea typeface="+mn-ea"/>
              <a:cs typeface="+mn-cs"/>
            </a:rPr>
            <a:t>億円減少している。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en-US" sz="1400" b="0" i="0" baseline="0">
              <a:solidFill>
                <a:sysClr val="windowText" lastClr="000000"/>
              </a:solidFill>
              <a:effectLst/>
              <a:latin typeface="+mn-lt"/>
              <a:ea typeface="+mn-ea"/>
              <a:cs typeface="+mn-cs"/>
            </a:rPr>
            <a:t>また、算入公債費等は交付税の基準財政需要額に算入される立替施行償還金が減少する一方で、臨時財政対策債の償還金が増加したため、前年度に比べ</a:t>
          </a:r>
          <a:r>
            <a:rPr lang="en-US" altLang="ja-JP" sz="1400" b="0" i="0" baseline="0">
              <a:solidFill>
                <a:sysClr val="windowText" lastClr="000000"/>
              </a:solidFill>
              <a:effectLst/>
              <a:latin typeface="+mn-lt"/>
              <a:ea typeface="+mn-ea"/>
              <a:cs typeface="+mn-cs"/>
            </a:rPr>
            <a:t>2.3</a:t>
          </a:r>
          <a:r>
            <a:rPr lang="ja-JP" altLang="en-US" sz="1400" b="0" i="0" baseline="0">
              <a:solidFill>
                <a:sysClr val="windowText" lastClr="000000"/>
              </a:solidFill>
              <a:effectLst/>
              <a:latin typeface="+mn-lt"/>
              <a:ea typeface="+mn-ea"/>
              <a:cs typeface="+mn-cs"/>
            </a:rPr>
            <a:t>億円の減となっている。</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その結果、実質公債費比率の分子は、前年度比</a:t>
          </a:r>
          <a:r>
            <a:rPr lang="en-US" altLang="ja-JP" sz="1400" b="0" i="0" baseline="0">
              <a:solidFill>
                <a:sysClr val="windowText" lastClr="000000"/>
              </a:solidFill>
              <a:effectLst/>
              <a:latin typeface="+mn-lt"/>
              <a:ea typeface="+mn-ea"/>
              <a:cs typeface="+mn-cs"/>
            </a:rPr>
            <a:t>1.6</a:t>
          </a:r>
          <a:r>
            <a:rPr lang="ja-JP" altLang="en-US" sz="1400" b="0" i="0" baseline="0">
              <a:solidFill>
                <a:sysClr val="windowText" lastClr="000000"/>
              </a:solidFill>
              <a:effectLst/>
              <a:latin typeface="+mn-lt"/>
              <a:ea typeface="+mn-ea"/>
              <a:cs typeface="+mn-cs"/>
            </a:rPr>
            <a:t>億円増加している。</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今後も、地方債の新規発行抑制などにより、財政の健全化に取り組む。</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将来負担額は、平成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年度以降年々減少しており、平成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年度は</a:t>
          </a:r>
          <a:r>
            <a:rPr lang="en-US" altLang="ja-JP" sz="1400" b="0" i="0" baseline="0">
              <a:solidFill>
                <a:schemeClr val="dk1"/>
              </a:solidFill>
              <a:effectLst/>
              <a:latin typeface="+mn-lt"/>
              <a:ea typeface="+mn-ea"/>
              <a:cs typeface="+mn-cs"/>
            </a:rPr>
            <a:t>569.3</a:t>
          </a:r>
          <a:r>
            <a:rPr lang="ja-JP" altLang="ja-JP" sz="1400" b="0" i="0" baseline="0">
              <a:solidFill>
                <a:schemeClr val="dk1"/>
              </a:solidFill>
              <a:effectLst/>
              <a:latin typeface="+mn-lt"/>
              <a:ea typeface="+mn-ea"/>
              <a:cs typeface="+mn-cs"/>
            </a:rPr>
            <a:t>億円、前年度比で</a:t>
          </a:r>
          <a:r>
            <a:rPr lang="en-US" altLang="ja-JP" sz="1400" b="0" i="0" baseline="0">
              <a:solidFill>
                <a:schemeClr val="dk1"/>
              </a:solidFill>
              <a:effectLst/>
              <a:latin typeface="+mn-lt"/>
              <a:ea typeface="+mn-ea"/>
              <a:cs typeface="+mn-cs"/>
            </a:rPr>
            <a:t>33.1</a:t>
          </a:r>
          <a:r>
            <a:rPr lang="ja-JP" altLang="ja-JP" sz="1400" b="0" i="0" baseline="0">
              <a:solidFill>
                <a:schemeClr val="dk1"/>
              </a:solidFill>
              <a:effectLst/>
              <a:latin typeface="+mn-lt"/>
              <a:ea typeface="+mn-ea"/>
              <a:cs typeface="+mn-cs"/>
            </a:rPr>
            <a:t>億円の減となった。主な要因は、地方債の新規発行抑制による地方債残高の減、立替施行未償還金の減などにより、将来債務を削減した</a:t>
          </a:r>
          <a:r>
            <a:rPr lang="ja-JP" altLang="en-US" sz="1400" b="0" i="0" baseline="0">
              <a:solidFill>
                <a:schemeClr val="dk1"/>
              </a:solidFill>
              <a:effectLst/>
              <a:latin typeface="+mn-lt"/>
              <a:ea typeface="+mn-ea"/>
              <a:cs typeface="+mn-cs"/>
            </a:rPr>
            <a:t>ことによる。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一方で、</a:t>
          </a:r>
          <a:r>
            <a:rPr lang="ja-JP" altLang="ja-JP" sz="1400" b="0" i="0" baseline="0">
              <a:solidFill>
                <a:schemeClr val="dk1"/>
              </a:solidFill>
              <a:effectLst/>
              <a:latin typeface="+mn-lt"/>
              <a:ea typeface="+mn-ea"/>
              <a:cs typeface="+mn-cs"/>
            </a:rPr>
            <a:t>充当可能財源等も平成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年度以降年々減少しており、平成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年度は</a:t>
          </a:r>
          <a:r>
            <a:rPr lang="en-US" altLang="ja-JP" sz="1400" b="0" i="0" baseline="0">
              <a:solidFill>
                <a:schemeClr val="dk1"/>
              </a:solidFill>
              <a:effectLst/>
              <a:latin typeface="+mn-lt"/>
              <a:ea typeface="+mn-ea"/>
              <a:cs typeface="+mn-cs"/>
            </a:rPr>
            <a:t>565.4</a:t>
          </a:r>
          <a:r>
            <a:rPr lang="ja-JP" altLang="ja-JP" sz="1400" b="0" i="0" baseline="0">
              <a:solidFill>
                <a:schemeClr val="dk1"/>
              </a:solidFill>
              <a:effectLst/>
              <a:latin typeface="+mn-lt"/>
              <a:ea typeface="+mn-ea"/>
              <a:cs typeface="+mn-cs"/>
            </a:rPr>
            <a:t>億円、前年度比で</a:t>
          </a:r>
          <a:r>
            <a:rPr lang="en-US" altLang="ja-JP" sz="1400" b="0" i="0" baseline="0">
              <a:solidFill>
                <a:schemeClr val="dk1"/>
              </a:solidFill>
              <a:effectLst/>
              <a:latin typeface="+mn-lt"/>
              <a:ea typeface="+mn-ea"/>
              <a:cs typeface="+mn-cs"/>
            </a:rPr>
            <a:t>33.8</a:t>
          </a:r>
          <a:r>
            <a:rPr lang="ja-JP" altLang="ja-JP" sz="1400" b="0" i="0" baseline="0">
              <a:solidFill>
                <a:schemeClr val="dk1"/>
              </a:solidFill>
              <a:effectLst/>
              <a:latin typeface="+mn-lt"/>
              <a:ea typeface="+mn-ea"/>
              <a:cs typeface="+mn-cs"/>
            </a:rPr>
            <a:t>億円</a:t>
          </a:r>
          <a:r>
            <a:rPr lang="ja-JP" altLang="ja-JP" sz="1400" b="0" i="0" baseline="0">
              <a:solidFill>
                <a:schemeClr val="tx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ja-JP" sz="1400" b="0" i="0" baseline="0">
              <a:solidFill>
                <a:sysClr val="windowText" lastClr="000000"/>
              </a:solidFill>
              <a:effectLst/>
              <a:latin typeface="+mn-lt"/>
              <a:ea typeface="+mn-ea"/>
              <a:cs typeface="+mn-cs"/>
            </a:rPr>
            <a:t>主な要因は、</a:t>
          </a:r>
          <a:r>
            <a:rPr lang="ja-JP" altLang="en-US" sz="1400" b="0" i="0" baseline="0">
              <a:solidFill>
                <a:sysClr val="windowText" lastClr="000000"/>
              </a:solidFill>
              <a:effectLst/>
              <a:latin typeface="+mn-lt"/>
              <a:ea typeface="+mn-ea"/>
              <a:cs typeface="+mn-cs"/>
            </a:rPr>
            <a:t>庁舎整備基金をはじめとする基金の減少や</a:t>
          </a:r>
          <a:r>
            <a:rPr lang="ja-JP" altLang="ja-JP" sz="1400" b="0" i="0" baseline="0">
              <a:solidFill>
                <a:sysClr val="windowText" lastClr="000000"/>
              </a:solidFill>
              <a:effectLst/>
              <a:latin typeface="+mn-lt"/>
              <a:ea typeface="+mn-ea"/>
              <a:cs typeface="+mn-cs"/>
            </a:rPr>
            <a:t>公債費充当都市計画税の減少が挙げられる。</a:t>
          </a:r>
          <a:endParaRPr lang="ja-JP" altLang="ja-JP" sz="1400">
            <a:solidFill>
              <a:sysClr val="windowText" lastClr="000000"/>
            </a:solidFill>
            <a:effectLst/>
          </a:endParaRPr>
        </a:p>
        <a:p>
          <a:r>
            <a:rPr lang="ja-JP" altLang="ja-JP" sz="1400" b="0" i="0" baseline="0">
              <a:solidFill>
                <a:sysClr val="windowText" lastClr="000000"/>
              </a:solidFill>
              <a:effectLst/>
              <a:latin typeface="+mn-lt"/>
              <a:ea typeface="+mn-ea"/>
              <a:cs typeface="+mn-cs"/>
            </a:rPr>
            <a:t>　平成</a:t>
          </a:r>
          <a:r>
            <a:rPr lang="en-US" altLang="ja-JP" sz="1400" b="0" i="0" baseline="0">
              <a:solidFill>
                <a:sysClr val="windowText" lastClr="000000"/>
              </a:solidFill>
              <a:effectLst/>
              <a:latin typeface="+mn-lt"/>
              <a:ea typeface="+mn-ea"/>
              <a:cs typeface="+mn-cs"/>
            </a:rPr>
            <a:t>26</a:t>
          </a:r>
          <a:r>
            <a:rPr lang="ja-JP" altLang="ja-JP" sz="1400" b="0" i="0" baseline="0">
              <a:solidFill>
                <a:sysClr val="windowText" lastClr="000000"/>
              </a:solidFill>
              <a:effectLst/>
              <a:latin typeface="+mn-lt"/>
              <a:ea typeface="+mn-ea"/>
              <a:cs typeface="+mn-cs"/>
            </a:rPr>
            <a:t>年度</a:t>
          </a:r>
          <a:r>
            <a:rPr lang="ja-JP" altLang="en-US" sz="1400" b="0" i="0" baseline="0">
              <a:solidFill>
                <a:sysClr val="windowText" lastClr="000000"/>
              </a:solidFill>
              <a:effectLst/>
              <a:latin typeface="+mn-lt"/>
              <a:ea typeface="+mn-ea"/>
              <a:cs typeface="+mn-cs"/>
            </a:rPr>
            <a:t>から、将来負担比率がプラスになってい</a:t>
          </a:r>
          <a:r>
            <a:rPr lang="ja-JP" altLang="en-US" sz="1400" b="0" i="0" baseline="0">
              <a:solidFill>
                <a:schemeClr val="dk1"/>
              </a:solidFill>
              <a:effectLst/>
              <a:latin typeface="+mn-lt"/>
              <a:ea typeface="+mn-ea"/>
              <a:cs typeface="+mn-cs"/>
            </a:rPr>
            <a:t>るため、今後も引き続き地方債の新規発行抑制などにより将来負担の軽減に努める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113,996
112,977
210.32
38,396,423
37,650,051
533,824
22,841,818
38,524,382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113,996
112,977
210.32
38,396,423
37,650,051
533,824
22,841,818
38,524,382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113,996
112,977
210.32
38,396,423
37,650,051
533,824
22,841,818
38,524,382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113,996
112,977
210.32
38,396,423
37,650,051
533,824
22,841,818
38,524,382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こ数年はほぼ横ばいであ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66675</xdr:rowOff>
    </xdr:to>
    <xdr:cxnSp macro="">
      <xdr:nvCxnSpPr>
        <xdr:cNvPr id="68" name="直線コネクタ 67"/>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年度以降は</a:t>
          </a:r>
          <a:r>
            <a:rPr lang="en-US" altLang="ja-JP" sz="1100" b="0" i="0" baseline="0">
              <a:solidFill>
                <a:sysClr val="windowText" lastClr="000000"/>
              </a:solidFill>
              <a:effectLst/>
              <a:latin typeface="+mn-lt"/>
              <a:ea typeface="+mn-ea"/>
              <a:cs typeface="+mn-cs"/>
            </a:rPr>
            <a:t>90</a:t>
          </a:r>
          <a:r>
            <a:rPr lang="ja-JP" altLang="en-US" sz="1100" b="0" i="0" baseline="0">
              <a:solidFill>
                <a:sysClr val="windowText" lastClr="000000"/>
              </a:solidFill>
              <a:effectLst/>
              <a:latin typeface="+mn-lt"/>
              <a:ea typeface="+mn-ea"/>
              <a:cs typeface="+mn-cs"/>
            </a:rPr>
            <a:t>％前半を推移していたが、</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年度には</a:t>
          </a:r>
          <a:r>
            <a:rPr lang="en-US" altLang="ja-JP" sz="1100" b="0" i="0" baseline="0">
              <a:solidFill>
                <a:sysClr val="windowText" lastClr="000000"/>
              </a:solidFill>
              <a:effectLst/>
              <a:latin typeface="+mn-lt"/>
              <a:ea typeface="+mn-ea"/>
              <a:cs typeface="+mn-cs"/>
            </a:rPr>
            <a:t>95</a:t>
          </a:r>
          <a:r>
            <a:rPr lang="ja-JP" altLang="en-US" sz="1100" b="0" i="0" baseline="0">
              <a:solidFill>
                <a:sysClr val="windowText" lastClr="000000"/>
              </a:solidFill>
              <a:effectLst/>
              <a:latin typeface="+mn-lt"/>
              <a:ea typeface="+mn-ea"/>
              <a:cs typeface="+mn-cs"/>
            </a:rPr>
            <a:t>％台となり比率が悪化したが、</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1.4</a:t>
          </a:r>
          <a:r>
            <a:rPr lang="ja-JP" altLang="en-US" sz="1100" b="0" i="0" baseline="0">
              <a:solidFill>
                <a:sysClr val="windowText" lastClr="000000"/>
              </a:solidFill>
              <a:effectLst/>
              <a:latin typeface="+mn-lt"/>
              <a:ea typeface="+mn-ea"/>
              <a:cs typeface="+mn-cs"/>
            </a:rPr>
            <a:t>ポイント改善した。これは、扶助費などの支出が増加（</a:t>
          </a:r>
          <a:r>
            <a:rPr lang="en-US" altLang="ja-JP" sz="1100" b="0" i="0" baseline="0">
              <a:solidFill>
                <a:sysClr val="windowText" lastClr="000000"/>
              </a:solidFill>
              <a:effectLst/>
              <a:latin typeface="+mn-lt"/>
              <a:ea typeface="+mn-ea"/>
              <a:cs typeface="+mn-cs"/>
            </a:rPr>
            <a:t>6.3</a:t>
          </a:r>
          <a:r>
            <a:rPr lang="ja-JP" altLang="en-US" sz="1100" b="0" i="0" baseline="0">
              <a:solidFill>
                <a:sysClr val="windowText" lastClr="000000"/>
              </a:solidFill>
              <a:effectLst/>
              <a:latin typeface="+mn-lt"/>
              <a:ea typeface="+mn-ea"/>
              <a:cs typeface="+mn-cs"/>
            </a:rPr>
            <a:t>億円）した一方で、市税、地方交付税などの収入が増加（</a:t>
          </a:r>
          <a:r>
            <a:rPr lang="en-US" altLang="ja-JP" sz="1100" b="0" i="0" baseline="0">
              <a:solidFill>
                <a:sysClr val="windowText" lastClr="000000"/>
              </a:solidFill>
              <a:effectLst/>
              <a:latin typeface="+mn-lt"/>
              <a:ea typeface="+mn-ea"/>
              <a:cs typeface="+mn-cs"/>
            </a:rPr>
            <a:t>10.1</a:t>
          </a:r>
          <a:r>
            <a:rPr lang="ja-JP" altLang="en-US" sz="1100" b="0" i="0" baseline="0">
              <a:solidFill>
                <a:sysClr val="windowText" lastClr="000000"/>
              </a:solidFill>
              <a:effectLst/>
              <a:latin typeface="+mn-lt"/>
              <a:ea typeface="+mn-ea"/>
              <a:cs typeface="+mn-cs"/>
            </a:rPr>
            <a:t>億円）したためである。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も、高齢化・子育て対策による、社会保障関係経費の増加等による義務的経費が増加していくため、事務事業経費等の見直しを行い歳出の削減に努めるとともに、市税収入の確保に努め、財政基盤の強化を図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63</xdr:row>
      <xdr:rowOff>32258</xdr:rowOff>
    </xdr:to>
    <xdr:cxnSp macro="">
      <xdr:nvCxnSpPr>
        <xdr:cNvPr id="129" name="直線コネクタ 128"/>
        <xdr:cNvCxnSpPr/>
      </xdr:nvCxnSpPr>
      <xdr:spPr>
        <a:xfrm flipV="1">
          <a:off x="4114800" y="107660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32258</xdr:rowOff>
    </xdr:to>
    <xdr:cxnSp macro="">
      <xdr:nvCxnSpPr>
        <xdr:cNvPr id="132" name="直線コネクタ 131"/>
        <xdr:cNvCxnSpPr/>
      </xdr:nvCxnSpPr>
      <xdr:spPr>
        <a:xfrm>
          <a:off x="3225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155448</xdr:rowOff>
    </xdr:to>
    <xdr:cxnSp macro="">
      <xdr:nvCxnSpPr>
        <xdr:cNvPr id="135" name="直線コネクタ 134"/>
        <xdr:cNvCxnSpPr/>
      </xdr:nvCxnSpPr>
      <xdr:spPr>
        <a:xfrm flipV="1">
          <a:off x="2336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62</xdr:row>
      <xdr:rowOff>155448</xdr:rowOff>
    </xdr:to>
    <xdr:cxnSp macro="">
      <xdr:nvCxnSpPr>
        <xdr:cNvPr id="138" name="直線コネクタ 137"/>
        <xdr:cNvCxnSpPr/>
      </xdr:nvCxnSpPr>
      <xdr:spPr>
        <a:xfrm>
          <a:off x="1447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8" name="円/楕円 147"/>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57421</xdr:rowOff>
    </xdr:from>
    <xdr:ext cx="762000" cy="259045"/>
    <xdr:sp macro="" textlink="">
      <xdr:nvSpPr>
        <xdr:cNvPr id="149"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0" name="円/楕円 149"/>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1" name="テキスト ボックス 150"/>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2" name="円/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53" name="テキスト ボックス 152"/>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4" name="円/楕円 153"/>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19575</xdr:rowOff>
    </xdr:from>
    <xdr:ext cx="762000" cy="259045"/>
    <xdr:sp macro="" textlink="">
      <xdr:nvSpPr>
        <xdr:cNvPr id="155" name="テキスト ボックス 154"/>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6" name="円/楕円 155"/>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147591</xdr:rowOff>
    </xdr:from>
    <xdr:ext cx="762000" cy="259045"/>
    <xdr:sp macro="" textlink="">
      <xdr:nvSpPr>
        <xdr:cNvPr id="157" name="テキスト ボックス 156"/>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人当たり人件費・物件費等決算額は前年度比で約</a:t>
          </a:r>
          <a:r>
            <a:rPr lang="en-US" altLang="ja-JP" sz="1100" b="0" i="0" baseline="0">
              <a:solidFill>
                <a:schemeClr val="dk1"/>
              </a:solidFill>
              <a:effectLst/>
              <a:latin typeface="+mn-lt"/>
              <a:ea typeface="+mn-ea"/>
              <a:cs typeface="+mn-cs"/>
            </a:rPr>
            <a:t>4,000</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類似団体平均と比較して高い決算額となっている。</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年度は、電子システム構築等にかかる経費の増加も要因である。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類似団体平均を上回る数値になったことから、より一層の内部管理経費の削減に取り組むとともに、職員定数の適正化</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総額</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151347</xdr:rowOff>
    </xdr:from>
    <xdr:to>
      <xdr:col>7</xdr:col>
      <xdr:colOff>152400</xdr:colOff>
      <xdr:row>87</xdr:row>
      <xdr:rowOff>57054</xdr:rowOff>
    </xdr:to>
    <xdr:cxnSp macro="">
      <xdr:nvCxnSpPr>
        <xdr:cNvPr id="192" name="直線コネクタ 191"/>
        <xdr:cNvCxnSpPr/>
      </xdr:nvCxnSpPr>
      <xdr:spPr>
        <a:xfrm>
          <a:off x="4114800" y="14896047"/>
          <a:ext cx="838200" cy="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8358</xdr:rowOff>
    </xdr:from>
    <xdr:to>
      <xdr:col>6</xdr:col>
      <xdr:colOff>0</xdr:colOff>
      <xdr:row>86</xdr:row>
      <xdr:rowOff>151347</xdr:rowOff>
    </xdr:to>
    <xdr:cxnSp macro="">
      <xdr:nvCxnSpPr>
        <xdr:cNvPr id="195" name="直線コネクタ 194"/>
        <xdr:cNvCxnSpPr/>
      </xdr:nvCxnSpPr>
      <xdr:spPr>
        <a:xfrm>
          <a:off x="3225800" y="14753058"/>
          <a:ext cx="8890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8358</xdr:rowOff>
    </xdr:from>
    <xdr:to>
      <xdr:col>4</xdr:col>
      <xdr:colOff>482600</xdr:colOff>
      <xdr:row>86</xdr:row>
      <xdr:rowOff>44110</xdr:rowOff>
    </xdr:to>
    <xdr:cxnSp macro="">
      <xdr:nvCxnSpPr>
        <xdr:cNvPr id="198" name="直線コネクタ 197"/>
        <xdr:cNvCxnSpPr/>
      </xdr:nvCxnSpPr>
      <xdr:spPr>
        <a:xfrm flipV="1">
          <a:off x="2336800" y="14753058"/>
          <a:ext cx="889000" cy="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23459</xdr:rowOff>
    </xdr:from>
    <xdr:to>
      <xdr:col>3</xdr:col>
      <xdr:colOff>279400</xdr:colOff>
      <xdr:row>86</xdr:row>
      <xdr:rowOff>44110</xdr:rowOff>
    </xdr:to>
    <xdr:cxnSp macro="">
      <xdr:nvCxnSpPr>
        <xdr:cNvPr id="201" name="直線コネクタ 200"/>
        <xdr:cNvCxnSpPr/>
      </xdr:nvCxnSpPr>
      <xdr:spPr>
        <a:xfrm>
          <a:off x="1447800" y="14768159"/>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6254</xdr:rowOff>
    </xdr:from>
    <xdr:to>
      <xdr:col>7</xdr:col>
      <xdr:colOff>203200</xdr:colOff>
      <xdr:row>87</xdr:row>
      <xdr:rowOff>107854</xdr:rowOff>
    </xdr:to>
    <xdr:sp macro="" textlink="">
      <xdr:nvSpPr>
        <xdr:cNvPr id="211" name="円/楕円 210"/>
        <xdr:cNvSpPr/>
      </xdr:nvSpPr>
      <xdr:spPr>
        <a:xfrm>
          <a:off x="4902200" y="149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149781</xdr:rowOff>
    </xdr:from>
    <xdr:ext cx="762000" cy="259045"/>
    <xdr:sp macro="" textlink="">
      <xdr:nvSpPr>
        <xdr:cNvPr id="212" name="人件費・物件費等の状況該当値テキスト"/>
        <xdr:cNvSpPr txBox="1"/>
      </xdr:nvSpPr>
      <xdr:spPr>
        <a:xfrm>
          <a:off x="5041900" y="1489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118,311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100547</xdr:rowOff>
    </xdr:from>
    <xdr:to>
      <xdr:col>6</xdr:col>
      <xdr:colOff>50800</xdr:colOff>
      <xdr:row>87</xdr:row>
      <xdr:rowOff>30697</xdr:rowOff>
    </xdr:to>
    <xdr:sp macro="" textlink="">
      <xdr:nvSpPr>
        <xdr:cNvPr id="213" name="円/楕円 212"/>
        <xdr:cNvSpPr/>
      </xdr:nvSpPr>
      <xdr:spPr>
        <a:xfrm>
          <a:off x="4064000" y="148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15474</xdr:rowOff>
    </xdr:from>
    <xdr:ext cx="736600" cy="259045"/>
    <xdr:sp macro="" textlink="">
      <xdr:nvSpPr>
        <xdr:cNvPr id="214" name="テキスト ボックス 213"/>
        <xdr:cNvSpPr txBox="1"/>
      </xdr:nvSpPr>
      <xdr:spPr>
        <a:xfrm>
          <a:off x="3733800" y="1493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114,474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129008</xdr:rowOff>
    </xdr:from>
    <xdr:to>
      <xdr:col>4</xdr:col>
      <xdr:colOff>533400</xdr:colOff>
      <xdr:row>86</xdr:row>
      <xdr:rowOff>59158</xdr:rowOff>
    </xdr:to>
    <xdr:sp macro="" textlink="">
      <xdr:nvSpPr>
        <xdr:cNvPr id="215" name="円/楕円 214"/>
        <xdr:cNvSpPr/>
      </xdr:nvSpPr>
      <xdr:spPr>
        <a:xfrm>
          <a:off x="3175000" y="14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43935</xdr:rowOff>
    </xdr:from>
    <xdr:ext cx="762000" cy="259045"/>
    <xdr:sp macro="" textlink="">
      <xdr:nvSpPr>
        <xdr:cNvPr id="216" name="テキスト ボックス 215"/>
        <xdr:cNvSpPr txBox="1"/>
      </xdr:nvSpPr>
      <xdr:spPr>
        <a:xfrm>
          <a:off x="2844800" y="147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164760</xdr:rowOff>
    </xdr:from>
    <xdr:to>
      <xdr:col>3</xdr:col>
      <xdr:colOff>330200</xdr:colOff>
      <xdr:row>86</xdr:row>
      <xdr:rowOff>94910</xdr:rowOff>
    </xdr:to>
    <xdr:sp macro="" textlink="">
      <xdr:nvSpPr>
        <xdr:cNvPr id="217" name="円/楕円 216"/>
        <xdr:cNvSpPr/>
      </xdr:nvSpPr>
      <xdr:spPr>
        <a:xfrm>
          <a:off x="2286000" y="14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79687</xdr:rowOff>
    </xdr:from>
    <xdr:ext cx="762000" cy="259045"/>
    <xdr:sp macro="" textlink="">
      <xdr:nvSpPr>
        <xdr:cNvPr id="218" name="テキスト ボックス 217"/>
        <xdr:cNvSpPr txBox="1"/>
      </xdr:nvSpPr>
      <xdr:spPr>
        <a:xfrm>
          <a:off x="1955800" y="1482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144109</xdr:rowOff>
    </xdr:from>
    <xdr:to>
      <xdr:col>2</xdr:col>
      <xdr:colOff>127000</xdr:colOff>
      <xdr:row>86</xdr:row>
      <xdr:rowOff>74259</xdr:rowOff>
    </xdr:to>
    <xdr:sp macro="" textlink="">
      <xdr:nvSpPr>
        <xdr:cNvPr id="219" name="円/楕円 218"/>
        <xdr:cNvSpPr/>
      </xdr:nvSpPr>
      <xdr:spPr>
        <a:xfrm>
          <a:off x="1397000" y="14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84436</xdr:rowOff>
    </xdr:from>
    <xdr:ext cx="762000" cy="259045"/>
    <xdr:sp macro="" textlink="">
      <xdr:nvSpPr>
        <xdr:cNvPr id="220" name="テキスト ボックス 219"/>
        <xdr:cNvSpPr txBox="1"/>
      </xdr:nvSpPr>
      <xdr:spPr>
        <a:xfrm>
          <a:off x="1066800" y="1448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類似団体平均よりも</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ポイント高い水準にある。</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行政改革を行い</a:t>
          </a:r>
          <a:r>
            <a:rPr lang="ja-JP" altLang="ja-JP" sz="1100" b="0" i="0" baseline="0">
              <a:solidFill>
                <a:schemeClr val="dk1"/>
              </a:solidFill>
              <a:effectLst/>
              <a:latin typeface="+mn-lt"/>
              <a:ea typeface="+mn-ea"/>
              <a:cs typeface="+mn-cs"/>
            </a:rPr>
            <a:t>、類似団体や民間企業などとの給与水準の均衡を図るとともに、市民から理解が得られるような給与制度の見直しを行う。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85</xdr:row>
      <xdr:rowOff>38644</xdr:rowOff>
    </xdr:to>
    <xdr:cxnSp macro="">
      <xdr:nvCxnSpPr>
        <xdr:cNvPr id="251" name="直線コネクタ 250"/>
        <xdr:cNvCxnSpPr/>
      </xdr:nvCxnSpPr>
      <xdr:spPr>
        <a:xfrm flipV="1">
          <a:off x="17018000" y="13887994"/>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10721</xdr:rowOff>
    </xdr:from>
    <xdr:ext cx="762000" cy="259045"/>
    <xdr:sp macro="" textlink="">
      <xdr:nvSpPr>
        <xdr:cNvPr id="252" name="給与水準   （国との比較）最小値テキスト"/>
        <xdr:cNvSpPr txBox="1"/>
      </xdr:nvSpPr>
      <xdr:spPr>
        <a:xfrm>
          <a:off x="17106900" y="1458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38644</xdr:rowOff>
    </xdr:from>
    <xdr:to>
      <xdr:col>24</xdr:col>
      <xdr:colOff>647700</xdr:colOff>
      <xdr:row>85</xdr:row>
      <xdr:rowOff>38644</xdr:rowOff>
    </xdr:to>
    <xdr:cxnSp macro="">
      <xdr:nvCxnSpPr>
        <xdr:cNvPr id="253" name="直線コネクタ 252"/>
        <xdr:cNvCxnSpPr/>
      </xdr:nvCxnSpPr>
      <xdr:spPr>
        <a:xfrm>
          <a:off x="16929100" y="14611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4"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5" name="直線コネクタ 254"/>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92892</xdr:rowOff>
    </xdr:to>
    <xdr:cxnSp macro="">
      <xdr:nvCxnSpPr>
        <xdr:cNvPr id="256" name="直線コネクタ 255"/>
        <xdr:cNvCxnSpPr/>
      </xdr:nvCxnSpPr>
      <xdr:spPr>
        <a:xfrm flipV="1">
          <a:off x="16179800" y="1446022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85998</xdr:rowOff>
    </xdr:from>
    <xdr:to>
      <xdr:col>23</xdr:col>
      <xdr:colOff>406400</xdr:colOff>
      <xdr:row>84</xdr:row>
      <xdr:rowOff>92892</xdr:rowOff>
    </xdr:to>
    <xdr:cxnSp macro="">
      <xdr:nvCxnSpPr>
        <xdr:cNvPr id="259" name="直線コネクタ 258"/>
        <xdr:cNvCxnSpPr/>
      </xdr:nvCxnSpPr>
      <xdr:spPr>
        <a:xfrm>
          <a:off x="15290800" y="1448779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96338</xdr:rowOff>
    </xdr:from>
    <xdr:to>
      <xdr:col>23</xdr:col>
      <xdr:colOff>457200</xdr:colOff>
      <xdr:row>84</xdr:row>
      <xdr:rowOff>26488</xdr:rowOff>
    </xdr:to>
    <xdr:sp macro="" textlink="">
      <xdr:nvSpPr>
        <xdr:cNvPr id="260" name="フローチャート : 判断 259"/>
        <xdr:cNvSpPr/>
      </xdr:nvSpPr>
      <xdr:spPr>
        <a:xfrm>
          <a:off x="161290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36665</xdr:rowOff>
    </xdr:from>
    <xdr:ext cx="736600" cy="259045"/>
    <xdr:sp macro="" textlink="">
      <xdr:nvSpPr>
        <xdr:cNvPr id="261" name="テキスト ボックス 260"/>
        <xdr:cNvSpPr txBox="1"/>
      </xdr:nvSpPr>
      <xdr:spPr>
        <a:xfrm>
          <a:off x="15798800" y="140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85998</xdr:rowOff>
    </xdr:from>
    <xdr:to>
      <xdr:col>22</xdr:col>
      <xdr:colOff>203200</xdr:colOff>
      <xdr:row>88</xdr:row>
      <xdr:rowOff>103414</xdr:rowOff>
    </xdr:to>
    <xdr:cxnSp macro="">
      <xdr:nvCxnSpPr>
        <xdr:cNvPr id="262" name="直線コネクタ 261"/>
        <xdr:cNvCxnSpPr/>
      </xdr:nvCxnSpPr>
      <xdr:spPr>
        <a:xfrm flipV="1">
          <a:off x="14401800" y="14487798"/>
          <a:ext cx="889000" cy="70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75656</xdr:rowOff>
    </xdr:from>
    <xdr:to>
      <xdr:col>22</xdr:col>
      <xdr:colOff>254000</xdr:colOff>
      <xdr:row>84</xdr:row>
      <xdr:rowOff>5806</xdr:rowOff>
    </xdr:to>
    <xdr:sp macro="" textlink="">
      <xdr:nvSpPr>
        <xdr:cNvPr id="263" name="フローチャート : 判断 262"/>
        <xdr:cNvSpPr/>
      </xdr:nvSpPr>
      <xdr:spPr>
        <a:xfrm>
          <a:off x="15240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15983</xdr:rowOff>
    </xdr:from>
    <xdr:ext cx="762000" cy="259045"/>
    <xdr:sp macro="" textlink="">
      <xdr:nvSpPr>
        <xdr:cNvPr id="264" name="テキスト ボックス 263"/>
        <xdr:cNvSpPr txBox="1"/>
      </xdr:nvSpPr>
      <xdr:spPr>
        <a:xfrm>
          <a:off x="14909800" y="1407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103414</xdr:rowOff>
    </xdr:from>
    <xdr:to>
      <xdr:col>21</xdr:col>
      <xdr:colOff>0</xdr:colOff>
      <xdr:row>88</xdr:row>
      <xdr:rowOff>124098</xdr:rowOff>
    </xdr:to>
    <xdr:cxnSp macro="">
      <xdr:nvCxnSpPr>
        <xdr:cNvPr id="265" name="直線コネクタ 264"/>
        <xdr:cNvCxnSpPr/>
      </xdr:nvCxnSpPr>
      <xdr:spPr>
        <a:xfrm flipV="1">
          <a:off x="13512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126637</xdr:rowOff>
    </xdr:from>
    <xdr:to>
      <xdr:col>21</xdr:col>
      <xdr:colOff>50800</xdr:colOff>
      <xdr:row>87</xdr:row>
      <xdr:rowOff>56787</xdr:rowOff>
    </xdr:to>
    <xdr:sp macro="" textlink="">
      <xdr:nvSpPr>
        <xdr:cNvPr id="266" name="フローチャート : 判断 265"/>
        <xdr:cNvSpPr/>
      </xdr:nvSpPr>
      <xdr:spPr>
        <a:xfrm>
          <a:off x="14351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66964</xdr:rowOff>
    </xdr:from>
    <xdr:ext cx="762000" cy="259045"/>
    <xdr:sp macro="" textlink="">
      <xdr:nvSpPr>
        <xdr:cNvPr id="267" name="テキスト ボックス 266"/>
        <xdr:cNvSpPr txBox="1"/>
      </xdr:nvSpPr>
      <xdr:spPr>
        <a:xfrm>
          <a:off x="14020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8" name="フローチャート :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6"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42092</xdr:rowOff>
    </xdr:from>
    <xdr:to>
      <xdr:col>23</xdr:col>
      <xdr:colOff>457200</xdr:colOff>
      <xdr:row>84</xdr:row>
      <xdr:rowOff>143692</xdr:rowOff>
    </xdr:to>
    <xdr:sp macro="" textlink="">
      <xdr:nvSpPr>
        <xdr:cNvPr id="277" name="円/楕円 276"/>
        <xdr:cNvSpPr/>
      </xdr:nvSpPr>
      <xdr:spPr>
        <a:xfrm>
          <a:off x="16129000" y="144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128469</xdr:rowOff>
    </xdr:from>
    <xdr:ext cx="736600" cy="259045"/>
    <xdr:sp macro="" textlink="">
      <xdr:nvSpPr>
        <xdr:cNvPr id="278" name="テキスト ボックス 277"/>
        <xdr:cNvSpPr txBox="1"/>
      </xdr:nvSpPr>
      <xdr:spPr>
        <a:xfrm>
          <a:off x="15798800" y="1453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35198</xdr:rowOff>
    </xdr:from>
    <xdr:to>
      <xdr:col>22</xdr:col>
      <xdr:colOff>254000</xdr:colOff>
      <xdr:row>84</xdr:row>
      <xdr:rowOff>136798</xdr:rowOff>
    </xdr:to>
    <xdr:sp macro="" textlink="">
      <xdr:nvSpPr>
        <xdr:cNvPr id="279" name="円/楕円 278"/>
        <xdr:cNvSpPr/>
      </xdr:nvSpPr>
      <xdr:spPr>
        <a:xfrm>
          <a:off x="15240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121575</xdr:rowOff>
    </xdr:from>
    <xdr:ext cx="762000" cy="259045"/>
    <xdr:sp macro="" textlink="">
      <xdr:nvSpPr>
        <xdr:cNvPr id="280" name="テキスト ボックス 279"/>
        <xdr:cNvSpPr txBox="1"/>
      </xdr:nvSpPr>
      <xdr:spPr>
        <a:xfrm>
          <a:off x="14909800" y="1452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1" name="円/楕円 280"/>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82" name="テキスト ボックス 281"/>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73298</xdr:rowOff>
    </xdr:from>
    <xdr:to>
      <xdr:col>19</xdr:col>
      <xdr:colOff>533400</xdr:colOff>
      <xdr:row>89</xdr:row>
      <xdr:rowOff>3448</xdr:rowOff>
    </xdr:to>
    <xdr:sp macro="" textlink="">
      <xdr:nvSpPr>
        <xdr:cNvPr id="283" name="円/楕円 282"/>
        <xdr:cNvSpPr/>
      </xdr:nvSpPr>
      <xdr:spPr>
        <a:xfrm>
          <a:off x="13462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159675</xdr:rowOff>
    </xdr:from>
    <xdr:ext cx="762000" cy="259045"/>
    <xdr:sp macro="" textlink="">
      <xdr:nvSpPr>
        <xdr:cNvPr id="284" name="テキスト ボックス 283"/>
        <xdr:cNvSpPr txBox="1"/>
      </xdr:nvSpPr>
      <xdr:spPr>
        <a:xfrm>
          <a:off x="13131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定員適正化計画に基づき、効率的な運営体制を整備してきた結果、職員数は減少し類似団体平均を下回っている。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今後も第２次三田市定員適正化計画に基づき、将来の人員体制を見据え計画的な職員採用を行うとともに、職員定数の適正化に努める。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2" name="直線コネクタ 311"/>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3"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4" name="直線コネクタ 313"/>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5"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6" name="直線コネクタ 315"/>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3175</xdr:rowOff>
    </xdr:from>
    <xdr:to>
      <xdr:col>24</xdr:col>
      <xdr:colOff>558800</xdr:colOff>
      <xdr:row>64</xdr:row>
      <xdr:rowOff>12827</xdr:rowOff>
    </xdr:to>
    <xdr:cxnSp macro="">
      <xdr:nvCxnSpPr>
        <xdr:cNvPr id="317" name="直線コネクタ 316"/>
        <xdr:cNvCxnSpPr/>
      </xdr:nvCxnSpPr>
      <xdr:spPr>
        <a:xfrm>
          <a:off x="16179800" y="1097597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8"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9" name="フローチャート : 判断 318"/>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3175</xdr:rowOff>
    </xdr:from>
    <xdr:to>
      <xdr:col>23</xdr:col>
      <xdr:colOff>406400</xdr:colOff>
      <xdr:row>64</xdr:row>
      <xdr:rowOff>17653</xdr:rowOff>
    </xdr:to>
    <xdr:cxnSp macro="">
      <xdr:nvCxnSpPr>
        <xdr:cNvPr id="320" name="直線コネクタ 319"/>
        <xdr:cNvCxnSpPr/>
      </xdr:nvCxnSpPr>
      <xdr:spPr>
        <a:xfrm flipV="1">
          <a:off x="15290800" y="109759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21" name="フローチャート : 判断 320"/>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2" name="テキスト ボックス 321"/>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17653</xdr:rowOff>
    </xdr:from>
    <xdr:to>
      <xdr:col>22</xdr:col>
      <xdr:colOff>203200</xdr:colOff>
      <xdr:row>64</xdr:row>
      <xdr:rowOff>24892</xdr:rowOff>
    </xdr:to>
    <xdr:cxnSp macro="">
      <xdr:nvCxnSpPr>
        <xdr:cNvPr id="323" name="直線コネクタ 322"/>
        <xdr:cNvCxnSpPr/>
      </xdr:nvCxnSpPr>
      <xdr:spPr>
        <a:xfrm flipV="1">
          <a:off x="14401800" y="1099045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4" name="フローチャート : 判断 323"/>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5" name="テキスト ボックス 324"/>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24892</xdr:rowOff>
    </xdr:from>
    <xdr:to>
      <xdr:col>21</xdr:col>
      <xdr:colOff>0</xdr:colOff>
      <xdr:row>64</xdr:row>
      <xdr:rowOff>61087</xdr:rowOff>
    </xdr:to>
    <xdr:cxnSp macro="">
      <xdr:nvCxnSpPr>
        <xdr:cNvPr id="326" name="直線コネクタ 325"/>
        <xdr:cNvCxnSpPr/>
      </xdr:nvCxnSpPr>
      <xdr:spPr>
        <a:xfrm flipV="1">
          <a:off x="13512800" y="109976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7" name="フローチャート : 判断 326"/>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8" name="テキスト ボックス 327"/>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9" name="フローチャート : 判断 328"/>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30" name="テキスト ボックス 329"/>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133477</xdr:rowOff>
    </xdr:from>
    <xdr:to>
      <xdr:col>24</xdr:col>
      <xdr:colOff>609600</xdr:colOff>
      <xdr:row>64</xdr:row>
      <xdr:rowOff>63627</xdr:rowOff>
    </xdr:to>
    <xdr:sp macro="" textlink="">
      <xdr:nvSpPr>
        <xdr:cNvPr id="336" name="円/楕円 335"/>
        <xdr:cNvSpPr/>
      </xdr:nvSpPr>
      <xdr:spPr>
        <a:xfrm>
          <a:off x="169672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150004</xdr:rowOff>
    </xdr:from>
    <xdr:ext cx="762000" cy="259045"/>
    <xdr:sp macro="" textlink="">
      <xdr:nvSpPr>
        <xdr:cNvPr id="337" name="定員管理の状況該当値テキスト"/>
        <xdr:cNvSpPr txBox="1"/>
      </xdr:nvSpPr>
      <xdr:spPr>
        <a:xfrm>
          <a:off x="171069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123825</xdr:rowOff>
    </xdr:from>
    <xdr:to>
      <xdr:col>23</xdr:col>
      <xdr:colOff>457200</xdr:colOff>
      <xdr:row>64</xdr:row>
      <xdr:rowOff>53975</xdr:rowOff>
    </xdr:to>
    <xdr:sp macro="" textlink="">
      <xdr:nvSpPr>
        <xdr:cNvPr id="338" name="円/楕円 337"/>
        <xdr:cNvSpPr/>
      </xdr:nvSpPr>
      <xdr:spPr>
        <a:xfrm>
          <a:off x="16129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64152</xdr:rowOff>
    </xdr:from>
    <xdr:ext cx="736600" cy="259045"/>
    <xdr:sp macro="" textlink="">
      <xdr:nvSpPr>
        <xdr:cNvPr id="339" name="テキスト ボックス 338"/>
        <xdr:cNvSpPr txBox="1"/>
      </xdr:nvSpPr>
      <xdr:spPr>
        <a:xfrm>
          <a:off x="15798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138303</xdr:rowOff>
    </xdr:from>
    <xdr:to>
      <xdr:col>22</xdr:col>
      <xdr:colOff>254000</xdr:colOff>
      <xdr:row>64</xdr:row>
      <xdr:rowOff>68453</xdr:rowOff>
    </xdr:to>
    <xdr:sp macro="" textlink="">
      <xdr:nvSpPr>
        <xdr:cNvPr id="340" name="円/楕円 339"/>
        <xdr:cNvSpPr/>
      </xdr:nvSpPr>
      <xdr:spPr>
        <a:xfrm>
          <a:off x="15240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78630</xdr:rowOff>
    </xdr:from>
    <xdr:ext cx="762000" cy="259045"/>
    <xdr:sp macro="" textlink="">
      <xdr:nvSpPr>
        <xdr:cNvPr id="341" name="テキスト ボックス 340"/>
        <xdr:cNvSpPr txBox="1"/>
      </xdr:nvSpPr>
      <xdr:spPr>
        <a:xfrm>
          <a:off x="14909800" y="107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145542</xdr:rowOff>
    </xdr:from>
    <xdr:to>
      <xdr:col>21</xdr:col>
      <xdr:colOff>50800</xdr:colOff>
      <xdr:row>64</xdr:row>
      <xdr:rowOff>75692</xdr:rowOff>
    </xdr:to>
    <xdr:sp macro="" textlink="">
      <xdr:nvSpPr>
        <xdr:cNvPr id="342" name="円/楕円 341"/>
        <xdr:cNvSpPr/>
      </xdr:nvSpPr>
      <xdr:spPr>
        <a:xfrm>
          <a:off x="14351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85869</xdr:rowOff>
    </xdr:from>
    <xdr:ext cx="762000" cy="259045"/>
    <xdr:sp macro="" textlink="">
      <xdr:nvSpPr>
        <xdr:cNvPr id="343" name="テキスト ボックス 342"/>
        <xdr:cNvSpPr txBox="1"/>
      </xdr:nvSpPr>
      <xdr:spPr>
        <a:xfrm>
          <a:off x="14020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10287</xdr:rowOff>
    </xdr:from>
    <xdr:to>
      <xdr:col>19</xdr:col>
      <xdr:colOff>533400</xdr:colOff>
      <xdr:row>64</xdr:row>
      <xdr:rowOff>111887</xdr:rowOff>
    </xdr:to>
    <xdr:sp macro="" textlink="">
      <xdr:nvSpPr>
        <xdr:cNvPr id="344" name="円/楕円 343"/>
        <xdr:cNvSpPr/>
      </xdr:nvSpPr>
      <xdr:spPr>
        <a:xfrm>
          <a:off x="13462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122064</xdr:rowOff>
    </xdr:from>
    <xdr:ext cx="762000" cy="259045"/>
    <xdr:sp macro="" textlink="">
      <xdr:nvSpPr>
        <xdr:cNvPr id="345" name="テキスト ボックス 344"/>
        <xdr:cNvSpPr txBox="1"/>
      </xdr:nvSpPr>
      <xdr:spPr>
        <a:xfrm>
          <a:off x="13131800" y="107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類似団体平均値より高い水準ではあるが、前年度比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ポイント改善した。</a:t>
          </a:r>
          <a:endParaRPr lang="ja-JP" altLang="ja-JP" sz="1400">
            <a:effectLst/>
          </a:endParaRPr>
        </a:p>
        <a:p>
          <a:pPr rtl="0"/>
          <a:r>
            <a:rPr lang="ja-JP" altLang="ja-JP" sz="1100" b="0" i="0" baseline="0">
              <a:solidFill>
                <a:schemeClr val="dk1"/>
              </a:solidFill>
              <a:effectLst/>
              <a:latin typeface="+mn-lt"/>
              <a:ea typeface="+mn-ea"/>
              <a:cs typeface="+mn-cs"/>
            </a:rPr>
            <a:t>　主な要因は、地方債の新規発行抑制や高利の地方債を低利の地方債へ借り換えたことによる実質的な元利償還額の減が挙げられる。</a:t>
          </a:r>
          <a:endParaRPr lang="ja-JP" altLang="ja-JP" sz="1400">
            <a:effectLst/>
          </a:endParaRPr>
        </a:p>
        <a:p>
          <a:pPr rtl="0"/>
          <a:r>
            <a:rPr lang="ja-JP" altLang="ja-JP" sz="1100" b="0" i="0" baseline="0">
              <a:solidFill>
                <a:schemeClr val="dk1"/>
              </a:solidFill>
              <a:effectLst/>
              <a:latin typeface="+mn-lt"/>
              <a:ea typeface="+mn-ea"/>
              <a:cs typeface="+mn-cs"/>
            </a:rPr>
            <a:t>　今後も、地方債の新規発行抑制などにより、財政の健全化に取り組む。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70" name="直線コネクタ 369"/>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2" name="直線コネクタ 37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3"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4" name="直線コネクタ 373"/>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78740</xdr:rowOff>
    </xdr:to>
    <xdr:cxnSp macro="">
      <xdr:nvCxnSpPr>
        <xdr:cNvPr id="375" name="直線コネクタ 374"/>
        <xdr:cNvCxnSpPr/>
      </xdr:nvCxnSpPr>
      <xdr:spPr>
        <a:xfrm flipV="1">
          <a:off x="16179800" y="691864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6"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7" name="フローチャート : 判断 376"/>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120968</xdr:rowOff>
    </xdr:to>
    <xdr:cxnSp macro="">
      <xdr:nvCxnSpPr>
        <xdr:cNvPr id="378" name="直線コネクタ 377"/>
        <xdr:cNvCxnSpPr/>
      </xdr:nvCxnSpPr>
      <xdr:spPr>
        <a:xfrm flipV="1">
          <a:off x="15290800" y="693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9" name="フローチャート : 判断 378"/>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80" name="テキスト ボックス 379"/>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40</xdr:row>
      <xdr:rowOff>157163</xdr:rowOff>
    </xdr:to>
    <xdr:cxnSp macro="">
      <xdr:nvCxnSpPr>
        <xdr:cNvPr id="381" name="直線コネクタ 380"/>
        <xdr:cNvCxnSpPr/>
      </xdr:nvCxnSpPr>
      <xdr:spPr>
        <a:xfrm flipV="1">
          <a:off x="14401800" y="69789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2" name="フローチャート : 判断 381"/>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3" name="テキスト ボックス 382"/>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88265</xdr:rowOff>
    </xdr:to>
    <xdr:cxnSp macro="">
      <xdr:nvCxnSpPr>
        <xdr:cNvPr id="384" name="直線コネクタ 383"/>
        <xdr:cNvCxnSpPr/>
      </xdr:nvCxnSpPr>
      <xdr:spPr>
        <a:xfrm flipV="1">
          <a:off x="13512800" y="701516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5" name="フローチャート : 判断 384"/>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6" name="テキスト ボックス 385"/>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7" name="フローチャート : 判断 386"/>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8" name="テキスト ボックス 387"/>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4" name="円/楕円 393"/>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5"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6" name="円/楕円 395"/>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97" name="テキスト ボックス 396"/>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398" name="円/楕円 397"/>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399" name="テキスト ボックス 398"/>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0" name="円/楕円 399"/>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1" name="テキスト ボックス 400"/>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2" name="円/楕円 401"/>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3" name="テキスト ボックス 402"/>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en-US" altLang="ja-JP" sz="1100" b="0" i="0" baseline="0">
              <a:solidFill>
                <a:schemeClr val="tx1"/>
              </a:solidFill>
              <a:effectLst/>
              <a:latin typeface="+mn-lt"/>
              <a:ea typeface="+mn-ea"/>
              <a:cs typeface="+mn-cs"/>
            </a:rPr>
            <a:t>26</a:t>
          </a:r>
          <a:r>
            <a:rPr lang="ja-JP" altLang="en-US" sz="1100" b="0" i="0" baseline="0">
              <a:solidFill>
                <a:schemeClr val="tx1"/>
              </a:solidFill>
              <a:effectLst/>
              <a:latin typeface="+mn-lt"/>
              <a:ea typeface="+mn-ea"/>
              <a:cs typeface="+mn-cs"/>
            </a:rPr>
            <a:t>年度から比率がプラスとなり、</a:t>
          </a:r>
          <a:r>
            <a:rPr lang="en-US" altLang="ja-JP" sz="1100" b="0" i="0" baseline="0">
              <a:solidFill>
                <a:schemeClr val="tx1"/>
              </a:solidFill>
              <a:effectLst/>
              <a:latin typeface="+mn-lt"/>
              <a:ea typeface="+mn-ea"/>
              <a:cs typeface="+mn-cs"/>
            </a:rPr>
            <a:t>27</a:t>
          </a:r>
          <a:r>
            <a:rPr lang="ja-JP" altLang="en-US" sz="1100" b="0" i="0" baseline="0">
              <a:solidFill>
                <a:schemeClr val="tx1"/>
              </a:solidFill>
              <a:effectLst/>
              <a:latin typeface="+mn-lt"/>
              <a:ea typeface="+mn-ea"/>
              <a:cs typeface="+mn-cs"/>
            </a:rPr>
            <a:t>年度はさらに</a:t>
          </a:r>
          <a:r>
            <a:rPr lang="en-US" altLang="ja-JP" sz="1100" b="0" i="0" baseline="0">
              <a:solidFill>
                <a:schemeClr val="tx1"/>
              </a:solidFill>
              <a:effectLst/>
              <a:latin typeface="+mn-lt"/>
              <a:ea typeface="+mn-ea"/>
              <a:cs typeface="+mn-cs"/>
            </a:rPr>
            <a:t>0.4</a:t>
          </a:r>
          <a:r>
            <a:rPr lang="ja-JP" altLang="en-US" sz="1100" b="0" i="0" baseline="0">
              <a:solidFill>
                <a:schemeClr val="tx1"/>
              </a:solidFill>
              <a:effectLst/>
              <a:latin typeface="+mn-lt"/>
              <a:ea typeface="+mn-ea"/>
              <a:cs typeface="+mn-cs"/>
            </a:rPr>
            <a:t>ポイント上昇した。</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これは、市債等将来債務が減少する一方で、特定目的基金の減、都市計画税等充当財源の減、また地方債等残高の減により交付税算入額が減となったためである。</a:t>
          </a:r>
          <a:endParaRPr lang="en-US" altLang="ja-JP" sz="1100" b="0" i="0" baseline="0">
            <a:solidFill>
              <a:schemeClr val="tx1"/>
            </a:solidFill>
            <a:effectLst/>
            <a:latin typeface="+mn-lt"/>
            <a:ea typeface="+mn-ea"/>
            <a:cs typeface="+mn-cs"/>
          </a:endParaRPr>
        </a:p>
        <a:p>
          <a:pPr rtl="0"/>
          <a:r>
            <a:rPr lang="ja-JP" altLang="en-US" sz="1100" b="0" i="0" baseline="0">
              <a:solidFill>
                <a:srgbClr val="FF0000"/>
              </a:solidFill>
              <a:effectLst/>
              <a:latin typeface="+mn-lt"/>
              <a:ea typeface="+mn-ea"/>
              <a:cs typeface="+mn-cs"/>
            </a:rPr>
            <a:t>　</a:t>
          </a:r>
          <a:r>
            <a:rPr lang="ja-JP" altLang="en-US" sz="1100" b="0" i="0" baseline="0">
              <a:solidFill>
                <a:schemeClr val="tx1"/>
              </a:solidFill>
              <a:effectLst/>
              <a:latin typeface="+mn-lt"/>
              <a:ea typeface="+mn-ea"/>
              <a:cs typeface="+mn-cs"/>
            </a:rPr>
            <a:t>引き続き地方債の新規発行抑制などにより将来負担の軽減に努める。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2" name="直線コネクタ 431"/>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3"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4" name="直線コネクタ 433"/>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155490</xdr:rowOff>
    </xdr:from>
    <xdr:to>
      <xdr:col>24</xdr:col>
      <xdr:colOff>558800</xdr:colOff>
      <xdr:row>13</xdr:row>
      <xdr:rowOff>158708</xdr:rowOff>
    </xdr:to>
    <xdr:cxnSp macro="">
      <xdr:nvCxnSpPr>
        <xdr:cNvPr id="437" name="直線コネクタ 436"/>
        <xdr:cNvCxnSpPr/>
      </xdr:nvCxnSpPr>
      <xdr:spPr>
        <a:xfrm>
          <a:off x="16179800" y="2384340"/>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8"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9" name="フローチャート : 判断 438"/>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0" name="フローチャート : 判断 439"/>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1" name="テキスト ボックス 440"/>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4" name="フローチャート : 判断 443"/>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5" name="テキスト ボックス 444"/>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6" name="フローチャート : 判断 445"/>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7" name="テキスト ボックス 446"/>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107908</xdr:rowOff>
    </xdr:from>
    <xdr:to>
      <xdr:col>24</xdr:col>
      <xdr:colOff>609600</xdr:colOff>
      <xdr:row>14</xdr:row>
      <xdr:rowOff>38058</xdr:rowOff>
    </xdr:to>
    <xdr:sp macro="" textlink="">
      <xdr:nvSpPr>
        <xdr:cNvPr id="453" name="円/楕円 452"/>
        <xdr:cNvSpPr/>
      </xdr:nvSpPr>
      <xdr:spPr>
        <a:xfrm>
          <a:off x="169672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29185</xdr:rowOff>
    </xdr:from>
    <xdr:ext cx="762000" cy="259045"/>
    <xdr:sp macro="" textlink="">
      <xdr:nvSpPr>
        <xdr:cNvPr id="454" name="将来負担の状況該当値テキスト"/>
        <xdr:cNvSpPr txBox="1"/>
      </xdr:nvSpPr>
      <xdr:spPr>
        <a:xfrm>
          <a:off x="17106900" y="225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104690</xdr:rowOff>
    </xdr:from>
    <xdr:to>
      <xdr:col>23</xdr:col>
      <xdr:colOff>457200</xdr:colOff>
      <xdr:row>14</xdr:row>
      <xdr:rowOff>34840</xdr:rowOff>
    </xdr:to>
    <xdr:sp macro="" textlink="">
      <xdr:nvSpPr>
        <xdr:cNvPr id="455" name="円/楕円 454"/>
        <xdr:cNvSpPr/>
      </xdr:nvSpPr>
      <xdr:spPr>
        <a:xfrm>
          <a:off x="16129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45017</xdr:rowOff>
    </xdr:from>
    <xdr:ext cx="736600" cy="259045"/>
    <xdr:sp macro="" textlink="">
      <xdr:nvSpPr>
        <xdr:cNvPr id="456" name="テキスト ボックス 455"/>
        <xdr:cNvSpPr txBox="1"/>
      </xdr:nvSpPr>
      <xdr:spPr>
        <a:xfrm>
          <a:off x="15798800" y="21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113,996
112,977
210.32
38,396,423
37,650,051
533,824
22,841,818
38,524,382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人件費に係る経常収支比率は、職員数の削減や退職手当組合への負担金等が減少したため、前年度と比べて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ポイント低い水準となっている。</a:t>
          </a:r>
          <a:endParaRPr lang="ja-JP" altLang="ja-JP" sz="1400">
            <a:effectLst/>
          </a:endParaRPr>
        </a:p>
        <a:p>
          <a:pPr rtl="0"/>
          <a:r>
            <a:rPr lang="ja-JP" altLang="ja-JP" sz="1100" b="0" i="0" baseline="0">
              <a:solidFill>
                <a:schemeClr val="dk1"/>
              </a:solidFill>
              <a:effectLst/>
              <a:latin typeface="+mn-lt"/>
              <a:ea typeface="+mn-ea"/>
              <a:cs typeface="+mn-cs"/>
            </a:rPr>
            <a:t>　しかし、類似団体平均を上回っていることから、今後も引き続き職員定数の適正化を図り、人件費の削減に努める。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142240</xdr:rowOff>
    </xdr:to>
    <xdr:cxnSp macro="">
      <xdr:nvCxnSpPr>
        <xdr:cNvPr id="66" name="直線コネクタ 65"/>
        <xdr:cNvCxnSpPr/>
      </xdr:nvCxnSpPr>
      <xdr:spPr>
        <a:xfrm flipV="1">
          <a:off x="3987800" y="6573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157480</xdr:rowOff>
    </xdr:to>
    <xdr:cxnSp macro="">
      <xdr:nvCxnSpPr>
        <xdr:cNvPr id="69" name="直線コネクタ 68"/>
        <xdr:cNvCxnSpPr/>
      </xdr:nvCxnSpPr>
      <xdr:spPr>
        <a:xfrm flipV="1">
          <a:off x="3098800" y="665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77470</xdr:rowOff>
    </xdr:to>
    <xdr:cxnSp macro="">
      <xdr:nvCxnSpPr>
        <xdr:cNvPr id="72" name="直線コネクタ 71"/>
        <xdr:cNvCxnSpPr/>
      </xdr:nvCxnSpPr>
      <xdr:spPr>
        <a:xfrm flipV="1">
          <a:off x="2209800" y="667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77470</xdr:rowOff>
    </xdr:from>
    <xdr:to>
      <xdr:col>3</xdr:col>
      <xdr:colOff>142875</xdr:colOff>
      <xdr:row>39</xdr:row>
      <xdr:rowOff>100330</xdr:rowOff>
    </xdr:to>
    <xdr:cxnSp macro="">
      <xdr:nvCxnSpPr>
        <xdr:cNvPr id="75" name="直線コネクタ 74"/>
        <xdr:cNvCxnSpPr/>
      </xdr:nvCxnSpPr>
      <xdr:spPr>
        <a:xfrm flipV="1">
          <a:off x="1320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5" name="円/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9" name="円/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91" name="円/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49530</xdr:rowOff>
    </xdr:from>
    <xdr:to>
      <xdr:col>1</xdr:col>
      <xdr:colOff>676275</xdr:colOff>
      <xdr:row>39</xdr:row>
      <xdr:rowOff>151130</xdr:rowOff>
    </xdr:to>
    <xdr:sp macro="" textlink="">
      <xdr:nvSpPr>
        <xdr:cNvPr id="93" name="円/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年度まで低下傾向であったが、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以降は上昇傾向にある。</a:t>
          </a:r>
          <a:endParaRPr lang="ja-JP" altLang="ja-JP" sz="1400">
            <a:effectLst/>
          </a:endParaRPr>
        </a:p>
        <a:p>
          <a:pPr rtl="0"/>
          <a:r>
            <a:rPr lang="ja-JP" altLang="ja-JP" sz="1100" b="0" i="0" baseline="0">
              <a:solidFill>
                <a:schemeClr val="dk1"/>
              </a:solidFill>
              <a:effectLst/>
              <a:latin typeface="+mn-lt"/>
              <a:ea typeface="+mn-ea"/>
              <a:cs typeface="+mn-cs"/>
            </a:rPr>
            <a:t>　類似団体平均と比べると</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a:t>
          </a:r>
          <a:r>
            <a:rPr lang="ja-JP" altLang="ja-JP" sz="1100" b="0" i="0" baseline="0">
              <a:solidFill>
                <a:schemeClr val="dk1"/>
              </a:solidFill>
              <a:effectLst/>
              <a:latin typeface="+mn-lt"/>
              <a:ea typeface="+mn-ea"/>
              <a:cs typeface="+mn-cs"/>
            </a:rPr>
            <a:t>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水準となっている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、今後も引き続き内部管理経費の削減や公共施設の維持管理経費の削減に努める。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80736</xdr:rowOff>
    </xdr:to>
    <xdr:cxnSp macro="">
      <xdr:nvCxnSpPr>
        <xdr:cNvPr id="129" name="直線コネクタ 128"/>
        <xdr:cNvCxnSpPr/>
      </xdr:nvCxnSpPr>
      <xdr:spPr>
        <a:xfrm>
          <a:off x="15671800" y="2962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17</xdr:row>
      <xdr:rowOff>48079</xdr:rowOff>
    </xdr:to>
    <xdr:cxnSp macro="">
      <xdr:nvCxnSpPr>
        <xdr:cNvPr id="132" name="直線コネクタ 131"/>
        <xdr:cNvCxnSpPr/>
      </xdr:nvCxnSpPr>
      <xdr:spPr>
        <a:xfrm>
          <a:off x="14782800" y="2745014"/>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16</xdr:row>
      <xdr:rowOff>1814</xdr:rowOff>
    </xdr:to>
    <xdr:cxnSp macro="">
      <xdr:nvCxnSpPr>
        <xdr:cNvPr id="135" name="直線コネクタ 134"/>
        <xdr:cNvCxnSpPr/>
      </xdr:nvCxnSpPr>
      <xdr:spPr>
        <a:xfrm>
          <a:off x="13893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97064</xdr:rowOff>
    </xdr:to>
    <xdr:cxnSp macro="">
      <xdr:nvCxnSpPr>
        <xdr:cNvPr id="138" name="直線コネクタ 137"/>
        <xdr:cNvCxnSpPr/>
      </xdr:nvCxnSpPr>
      <xdr:spPr>
        <a:xfrm flipV="1">
          <a:off x="13004800" y="2657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8" name="円/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6" name="円/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ポイントと類似団体中で</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番目に低い水準となっている。これは、高齢化率や生活保護率が全国平均に比べて低く、扶助対象者が少ないことによる。</a:t>
          </a:r>
          <a:endParaRPr lang="ja-JP" altLang="ja-JP" sz="1400">
            <a:effectLst/>
          </a:endParaRPr>
        </a:p>
        <a:p>
          <a:pPr rtl="0"/>
          <a:r>
            <a:rPr lang="ja-JP" altLang="ja-JP" sz="1100" b="0" i="0" baseline="0">
              <a:solidFill>
                <a:schemeClr val="dk1"/>
              </a:solidFill>
              <a:effectLst/>
              <a:latin typeface="+mn-lt"/>
              <a:ea typeface="+mn-ea"/>
              <a:cs typeface="+mn-cs"/>
            </a:rPr>
            <a:t>　しかし、将来的には高齢化に伴う医療費や社会保障費の増加が見込まれることから、疾病の早期発見・早期治療による医療費の抑制等により扶助費増加の抑制に努める。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6350</xdr:rowOff>
    </xdr:from>
    <xdr:to>
      <xdr:col>7</xdr:col>
      <xdr:colOff>15875</xdr:colOff>
      <xdr:row>61</xdr:row>
      <xdr:rowOff>120650</xdr:rowOff>
    </xdr:to>
    <xdr:cxnSp macro="">
      <xdr:nvCxnSpPr>
        <xdr:cNvPr id="185" name="直線コネクタ 184"/>
        <xdr:cNvCxnSpPr/>
      </xdr:nvCxnSpPr>
      <xdr:spPr>
        <a:xfrm flipV="1">
          <a:off x="4826000" y="9436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92727</xdr:rowOff>
    </xdr:from>
    <xdr:ext cx="762000" cy="259045"/>
    <xdr:sp macro="" textlink="">
      <xdr:nvSpPr>
        <xdr:cNvPr id="186"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120650</xdr:rowOff>
    </xdr:from>
    <xdr:to>
      <xdr:col>7</xdr:col>
      <xdr:colOff>104775</xdr:colOff>
      <xdr:row>61</xdr:row>
      <xdr:rowOff>120650</xdr:rowOff>
    </xdr:to>
    <xdr:cxnSp macro="">
      <xdr:nvCxnSpPr>
        <xdr:cNvPr id="187" name="直線コネクタ 186"/>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88" name="扶助費最大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55</xdr:row>
      <xdr:rowOff>6350</xdr:rowOff>
    </xdr:from>
    <xdr:to>
      <xdr:col>7</xdr:col>
      <xdr:colOff>104775</xdr:colOff>
      <xdr:row>55</xdr:row>
      <xdr:rowOff>6350</xdr:rowOff>
    </xdr:to>
    <xdr:cxnSp macro="">
      <xdr:nvCxnSpPr>
        <xdr:cNvPr id="189" name="直線コネクタ 188"/>
        <xdr:cNvCxnSpPr/>
      </xdr:nvCxnSpPr>
      <xdr:spPr>
        <a:xfrm>
          <a:off x="47371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0</xdr:rowOff>
    </xdr:from>
    <xdr:to>
      <xdr:col>7</xdr:col>
      <xdr:colOff>15875</xdr:colOff>
      <xdr:row>55</xdr:row>
      <xdr:rowOff>44450</xdr:rowOff>
    </xdr:to>
    <xdr:cxnSp macro="">
      <xdr:nvCxnSpPr>
        <xdr:cNvPr id="190" name="直線コネクタ 189"/>
        <xdr:cNvCxnSpPr/>
      </xdr:nvCxnSpPr>
      <xdr:spPr>
        <a:xfrm>
          <a:off x="3987800" y="9258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67327</xdr:rowOff>
    </xdr:from>
    <xdr:ext cx="762000" cy="259045"/>
    <xdr:sp macro="" textlink="">
      <xdr:nvSpPr>
        <xdr:cNvPr id="191"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192" name="フローチャート : 判断 191"/>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0</xdr:rowOff>
    </xdr:to>
    <xdr:cxnSp macro="">
      <xdr:nvCxnSpPr>
        <xdr:cNvPr id="193" name="直線コネクタ 192"/>
        <xdr:cNvCxnSpPr/>
      </xdr:nvCxnSpPr>
      <xdr:spPr>
        <a:xfrm>
          <a:off x="3098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127000</xdr:rowOff>
    </xdr:from>
    <xdr:to>
      <xdr:col>5</xdr:col>
      <xdr:colOff>600075</xdr:colOff>
      <xdr:row>57</xdr:row>
      <xdr:rowOff>57150</xdr:rowOff>
    </xdr:to>
    <xdr:sp macro="" textlink="">
      <xdr:nvSpPr>
        <xdr:cNvPr id="194" name="フローチャート : 判断 193"/>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195" name="テキスト ボックス 194"/>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53</xdr:row>
      <xdr:rowOff>146050</xdr:rowOff>
    </xdr:to>
    <xdr:cxnSp macro="">
      <xdr:nvCxnSpPr>
        <xdr:cNvPr id="196" name="直線コネクタ 195"/>
        <xdr:cNvCxnSpPr/>
      </xdr:nvCxnSpPr>
      <xdr:spPr>
        <a:xfrm>
          <a:off x="2209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133350</xdr:rowOff>
    </xdr:to>
    <xdr:cxnSp macro="">
      <xdr:nvCxnSpPr>
        <xdr:cNvPr id="199" name="直線コネクタ 198"/>
        <xdr:cNvCxnSpPr/>
      </xdr:nvCxnSpPr>
      <xdr:spPr>
        <a:xfrm>
          <a:off x="1320800" y="911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200" name="フローチャート :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9" name="円/楕円 208"/>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120650</xdr:rowOff>
    </xdr:from>
    <xdr:to>
      <xdr:col>5</xdr:col>
      <xdr:colOff>600075</xdr:colOff>
      <xdr:row>54</xdr:row>
      <xdr:rowOff>50800</xdr:rowOff>
    </xdr:to>
    <xdr:sp macro="" textlink="">
      <xdr:nvSpPr>
        <xdr:cNvPr id="211" name="円/楕円 210"/>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60977</xdr:rowOff>
    </xdr:from>
    <xdr:ext cx="736600" cy="259045"/>
    <xdr:sp macro="" textlink="">
      <xdr:nvSpPr>
        <xdr:cNvPr id="212" name="テキスト ボックス 211"/>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82550</xdr:rowOff>
    </xdr:from>
    <xdr:to>
      <xdr:col>3</xdr:col>
      <xdr:colOff>193675</xdr:colOff>
      <xdr:row>54</xdr:row>
      <xdr:rowOff>12700</xdr:rowOff>
    </xdr:to>
    <xdr:sp macro="" textlink="">
      <xdr:nvSpPr>
        <xdr:cNvPr id="215" name="円/楕円 214"/>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22877</xdr:rowOff>
    </xdr:from>
    <xdr:ext cx="762000" cy="259045"/>
    <xdr:sp macro="" textlink="">
      <xdr:nvSpPr>
        <xdr:cNvPr id="216" name="テキスト ボックス 215"/>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7" name="円/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8" name="テキスト ボックス 217"/>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維持補修費、繰出金に係る経常収支比率は、類似団体平均と比べ</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ポイント低い水準となっており、前年度に比べ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高齢化率の上昇による国民健康保険・介護保険事業特別会計への繰出金が増加していることが大きな要因である。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今後、市民の健康的な生活の維持・増進のための取り組みを進めることにより、経費の縮減に努める。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82550</xdr:rowOff>
    </xdr:from>
    <xdr:to>
      <xdr:col>24</xdr:col>
      <xdr:colOff>31750</xdr:colOff>
      <xdr:row>60</xdr:row>
      <xdr:rowOff>114300</xdr:rowOff>
    </xdr:to>
    <xdr:cxnSp macro="">
      <xdr:nvCxnSpPr>
        <xdr:cNvPr id="246" name="直線コネクタ 245"/>
        <xdr:cNvCxnSpPr/>
      </xdr:nvCxnSpPr>
      <xdr:spPr>
        <a:xfrm flipV="1">
          <a:off x="16510000" y="91694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86377</xdr:rowOff>
    </xdr:from>
    <xdr:ext cx="762000" cy="259045"/>
    <xdr:sp macro="" textlink="">
      <xdr:nvSpPr>
        <xdr:cNvPr id="247"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60</xdr:row>
      <xdr:rowOff>114300</xdr:rowOff>
    </xdr:from>
    <xdr:to>
      <xdr:col>24</xdr:col>
      <xdr:colOff>120650</xdr:colOff>
      <xdr:row>60</xdr:row>
      <xdr:rowOff>114300</xdr:rowOff>
    </xdr:to>
    <xdr:cxnSp macro="">
      <xdr:nvCxnSpPr>
        <xdr:cNvPr id="248" name="直線コネクタ 247"/>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82550</xdr:rowOff>
    </xdr:from>
    <xdr:to>
      <xdr:col>24</xdr:col>
      <xdr:colOff>120650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57150</xdr:rowOff>
    </xdr:from>
    <xdr:to>
      <xdr:col>24</xdr:col>
      <xdr:colOff>31750</xdr:colOff>
      <xdr:row>53</xdr:row>
      <xdr:rowOff>82550</xdr:rowOff>
    </xdr:to>
    <xdr:cxnSp macro="">
      <xdr:nvCxnSpPr>
        <xdr:cNvPr id="251" name="直線コネクタ 250"/>
        <xdr:cNvCxnSpPr/>
      </xdr:nvCxnSpPr>
      <xdr:spPr>
        <a:xfrm>
          <a:off x="15671800" y="914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73677</xdr:rowOff>
    </xdr:from>
    <xdr:ext cx="762000" cy="259045"/>
    <xdr:sp macro="" textlink="">
      <xdr:nvSpPr>
        <xdr:cNvPr id="252"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53" name="フローチャート : 判断 252"/>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6350</xdr:rowOff>
    </xdr:from>
    <xdr:to>
      <xdr:col>22</xdr:col>
      <xdr:colOff>565150</xdr:colOff>
      <xdr:row>53</xdr:row>
      <xdr:rowOff>57150</xdr:rowOff>
    </xdr:to>
    <xdr:cxnSp macro="">
      <xdr:nvCxnSpPr>
        <xdr:cNvPr id="254" name="直線コネクタ 253"/>
        <xdr:cNvCxnSpPr/>
      </xdr:nvCxnSpPr>
      <xdr:spPr>
        <a:xfrm>
          <a:off x="14782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6350</xdr:rowOff>
    </xdr:from>
    <xdr:to>
      <xdr:col>21</xdr:col>
      <xdr:colOff>361950</xdr:colOff>
      <xdr:row>56</xdr:row>
      <xdr:rowOff>38100</xdr:rowOff>
    </xdr:to>
    <xdr:cxnSp macro="">
      <xdr:nvCxnSpPr>
        <xdr:cNvPr id="257" name="直線コネクタ 256"/>
        <xdr:cNvCxnSpPr/>
      </xdr:nvCxnSpPr>
      <xdr:spPr>
        <a:xfrm flipV="1">
          <a:off x="13893800" y="90932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8" name="フローチャート : 判断 257"/>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9" name="テキスト ボックス 258"/>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56</xdr:row>
      <xdr:rowOff>38100</xdr:rowOff>
    </xdr:to>
    <xdr:cxnSp macro="">
      <xdr:nvCxnSpPr>
        <xdr:cNvPr id="260" name="直線コネクタ 259"/>
        <xdr:cNvCxnSpPr/>
      </xdr:nvCxnSpPr>
      <xdr:spPr>
        <a:xfrm>
          <a:off x="13004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3" name="フローチャート : 判断 262"/>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4" name="テキスト ボックス 263"/>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31750</xdr:rowOff>
    </xdr:from>
    <xdr:to>
      <xdr:col>24</xdr:col>
      <xdr:colOff>82550</xdr:colOff>
      <xdr:row>53</xdr:row>
      <xdr:rowOff>133350</xdr:rowOff>
    </xdr:to>
    <xdr:sp macro="" textlink="">
      <xdr:nvSpPr>
        <xdr:cNvPr id="270" name="円/楕円 269"/>
        <xdr:cNvSpPr/>
      </xdr:nvSpPr>
      <xdr:spPr>
        <a:xfrm>
          <a:off x="16459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71"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6350</xdr:rowOff>
    </xdr:from>
    <xdr:to>
      <xdr:col>22</xdr:col>
      <xdr:colOff>615950</xdr:colOff>
      <xdr:row>53</xdr:row>
      <xdr:rowOff>107950</xdr:rowOff>
    </xdr:to>
    <xdr:sp macro="" textlink="">
      <xdr:nvSpPr>
        <xdr:cNvPr id="272" name="円/楕円 271"/>
        <xdr:cNvSpPr/>
      </xdr:nvSpPr>
      <xdr:spPr>
        <a:xfrm>
          <a:off x="15621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118127</xdr:rowOff>
    </xdr:from>
    <xdr:ext cx="736600" cy="259045"/>
    <xdr:sp macro="" textlink="">
      <xdr:nvSpPr>
        <xdr:cNvPr id="273" name="テキスト ボックス 272"/>
        <xdr:cNvSpPr txBox="1"/>
      </xdr:nvSpPr>
      <xdr:spPr>
        <a:xfrm>
          <a:off x="15290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127000</xdr:rowOff>
    </xdr:from>
    <xdr:to>
      <xdr:col>21</xdr:col>
      <xdr:colOff>412750</xdr:colOff>
      <xdr:row>53</xdr:row>
      <xdr:rowOff>57150</xdr:rowOff>
    </xdr:to>
    <xdr:sp macro="" textlink="">
      <xdr:nvSpPr>
        <xdr:cNvPr id="274" name="円/楕円 273"/>
        <xdr:cNvSpPr/>
      </xdr:nvSpPr>
      <xdr:spPr>
        <a:xfrm>
          <a:off x="14732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67327</xdr:rowOff>
    </xdr:from>
    <xdr:ext cx="762000" cy="259045"/>
    <xdr:sp macro="" textlink="">
      <xdr:nvSpPr>
        <xdr:cNvPr id="275" name="テキスト ボックス 274"/>
        <xdr:cNvSpPr txBox="1"/>
      </xdr:nvSpPr>
      <xdr:spPr>
        <a:xfrm>
          <a:off x="14401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6" name="円/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77" name="テキスト ボックス 276"/>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78" name="円/楕円 277"/>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79" name="テキスト ボックス 278"/>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補助費等に係る経常収支比率は、類似団体平均よりも高い水準となっている。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これは、平成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年度より下水道事業が公営企業法適用の企業会計に移行したことによる補助金等の増が大きな要因となっている。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今後、各種団体等への補助金を含め適正化を図る。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07" name="直線コネクタ 306"/>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69850</xdr:rowOff>
    </xdr:from>
    <xdr:to>
      <xdr:col>24</xdr:col>
      <xdr:colOff>31750</xdr:colOff>
      <xdr:row>42</xdr:row>
      <xdr:rowOff>38100</xdr:rowOff>
    </xdr:to>
    <xdr:cxnSp macro="">
      <xdr:nvCxnSpPr>
        <xdr:cNvPr id="312" name="直線コネクタ 311"/>
        <xdr:cNvCxnSpPr/>
      </xdr:nvCxnSpPr>
      <xdr:spPr>
        <a:xfrm flipV="1">
          <a:off x="15671800" y="7099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3"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4" name="フローチャート : 判断 313"/>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42</xdr:row>
      <xdr:rowOff>38100</xdr:rowOff>
    </xdr:from>
    <xdr:to>
      <xdr:col>22</xdr:col>
      <xdr:colOff>565150</xdr:colOff>
      <xdr:row>42</xdr:row>
      <xdr:rowOff>50800</xdr:rowOff>
    </xdr:to>
    <xdr:cxnSp macro="">
      <xdr:nvCxnSpPr>
        <xdr:cNvPr id="315" name="直線コネクタ 314"/>
        <xdr:cNvCxnSpPr/>
      </xdr:nvCxnSpPr>
      <xdr:spPr>
        <a:xfrm flipV="1">
          <a:off x="14782800" y="723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6" name="フローチャート :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114300</xdr:rowOff>
    </xdr:from>
    <xdr:to>
      <xdr:col>21</xdr:col>
      <xdr:colOff>361950</xdr:colOff>
      <xdr:row>42</xdr:row>
      <xdr:rowOff>50800</xdr:rowOff>
    </xdr:to>
    <xdr:cxnSp macro="">
      <xdr:nvCxnSpPr>
        <xdr:cNvPr id="318" name="直線コネクタ 317"/>
        <xdr:cNvCxnSpPr/>
      </xdr:nvCxnSpPr>
      <xdr:spPr>
        <a:xfrm>
          <a:off x="13893800" y="66294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19" name="フローチャート :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0" name="テキスト ボックス 319"/>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114300</xdr:rowOff>
    </xdr:from>
    <xdr:to>
      <xdr:col>20</xdr:col>
      <xdr:colOff>158750</xdr:colOff>
      <xdr:row>38</xdr:row>
      <xdr:rowOff>139700</xdr:rowOff>
    </xdr:to>
    <xdr:cxnSp macro="">
      <xdr:nvCxnSpPr>
        <xdr:cNvPr id="321" name="直線コネクタ 320"/>
        <xdr:cNvCxnSpPr/>
      </xdr:nvCxnSpPr>
      <xdr:spPr>
        <a:xfrm flipV="1">
          <a:off x="130048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2" name="フローチャート :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4" name="フローチャート :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31" name="円/楕円 330"/>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32"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158750</xdr:rowOff>
    </xdr:from>
    <xdr:to>
      <xdr:col>22</xdr:col>
      <xdr:colOff>615950</xdr:colOff>
      <xdr:row>42</xdr:row>
      <xdr:rowOff>88900</xdr:rowOff>
    </xdr:to>
    <xdr:sp macro="" textlink="">
      <xdr:nvSpPr>
        <xdr:cNvPr id="333" name="円/楕円 332"/>
        <xdr:cNvSpPr/>
      </xdr:nvSpPr>
      <xdr:spPr>
        <a:xfrm>
          <a:off x="15621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73677</xdr:rowOff>
    </xdr:from>
    <xdr:ext cx="736600" cy="259045"/>
    <xdr:sp macro="" textlink="">
      <xdr:nvSpPr>
        <xdr:cNvPr id="334" name="テキスト ボックス 333"/>
        <xdr:cNvSpPr txBox="1"/>
      </xdr:nvSpPr>
      <xdr:spPr>
        <a:xfrm>
          <a:off x="15290800" y="727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42</xdr:row>
      <xdr:rowOff>0</xdr:rowOff>
    </xdr:from>
    <xdr:to>
      <xdr:col>21</xdr:col>
      <xdr:colOff>412750</xdr:colOff>
      <xdr:row>42</xdr:row>
      <xdr:rowOff>101600</xdr:rowOff>
    </xdr:to>
    <xdr:sp macro="" textlink="">
      <xdr:nvSpPr>
        <xdr:cNvPr id="335" name="円/楕円 334"/>
        <xdr:cNvSpPr/>
      </xdr:nvSpPr>
      <xdr:spPr>
        <a:xfrm>
          <a:off x="14732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86377</xdr:rowOff>
    </xdr:from>
    <xdr:ext cx="762000" cy="259045"/>
    <xdr:sp macro="" textlink="">
      <xdr:nvSpPr>
        <xdr:cNvPr id="336" name="テキスト ボックス 335"/>
        <xdr:cNvSpPr txBox="1"/>
      </xdr:nvSpPr>
      <xdr:spPr>
        <a:xfrm>
          <a:off x="14401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63500</xdr:rowOff>
    </xdr:from>
    <xdr:to>
      <xdr:col>20</xdr:col>
      <xdr:colOff>209550</xdr:colOff>
      <xdr:row>38</xdr:row>
      <xdr:rowOff>165100</xdr:rowOff>
    </xdr:to>
    <xdr:sp macro="" textlink="">
      <xdr:nvSpPr>
        <xdr:cNvPr id="337" name="円/楕円 336"/>
        <xdr:cNvSpPr/>
      </xdr:nvSpPr>
      <xdr:spPr>
        <a:xfrm>
          <a:off x="13843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149877</xdr:rowOff>
    </xdr:from>
    <xdr:ext cx="762000" cy="259045"/>
    <xdr:sp macro="" textlink="">
      <xdr:nvSpPr>
        <xdr:cNvPr id="338" name="テキスト ボックス 337"/>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88900</xdr:rowOff>
    </xdr:from>
    <xdr:to>
      <xdr:col>19</xdr:col>
      <xdr:colOff>6350</xdr:colOff>
      <xdr:row>39</xdr:row>
      <xdr:rowOff>19050</xdr:rowOff>
    </xdr:to>
    <xdr:sp macro="" textlink="">
      <xdr:nvSpPr>
        <xdr:cNvPr id="339" name="円/楕円 338"/>
        <xdr:cNvSpPr/>
      </xdr:nvSpPr>
      <xdr:spPr>
        <a:xfrm>
          <a:off x="12954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3827</xdr:rowOff>
    </xdr:from>
    <xdr:ext cx="762000" cy="259045"/>
    <xdr:sp macro="" textlink="">
      <xdr:nvSpPr>
        <xdr:cNvPr id="340" name="テキスト ボックス 339"/>
        <xdr:cNvSpPr txBox="1"/>
      </xdr:nvSpPr>
      <xdr:spPr>
        <a:xfrm>
          <a:off x="12623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公債費に係る経常収支比率は、前年度に比べ</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ポイント低くなった。</a:t>
          </a:r>
          <a:endParaRPr lang="ja-JP" altLang="ja-JP" sz="1400">
            <a:effectLst/>
          </a:endParaRPr>
        </a:p>
        <a:p>
          <a:pPr rtl="0"/>
          <a:r>
            <a:rPr lang="ja-JP" altLang="ja-JP" sz="1100" b="0" i="0" baseline="0">
              <a:solidFill>
                <a:schemeClr val="dk1"/>
              </a:solidFill>
              <a:effectLst/>
              <a:latin typeface="+mn-lt"/>
              <a:ea typeface="+mn-ea"/>
              <a:cs typeface="+mn-cs"/>
            </a:rPr>
            <a:t>　これは、経常収支比率の分子である公債費が減少したことによる。</a:t>
          </a:r>
          <a:endParaRPr lang="ja-JP" altLang="ja-JP" sz="1400">
            <a:effectLst/>
          </a:endParaRPr>
        </a:p>
        <a:p>
          <a:pPr rtl="0"/>
          <a:r>
            <a:rPr lang="ja-JP" altLang="ja-JP" sz="1100" b="0" i="0" baseline="0">
              <a:solidFill>
                <a:schemeClr val="dk1"/>
              </a:solidFill>
              <a:effectLst/>
              <a:latin typeface="+mn-lt"/>
              <a:ea typeface="+mn-ea"/>
              <a:cs typeface="+mn-cs"/>
            </a:rPr>
            <a:t>　また、依然</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類似団体平均よりも高い水準であることから、今後も地方債の新規発行抑制に取り組み財政の健全化に努める。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5" name="直線コネクタ 364"/>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6"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7" name="直線コネクタ 366"/>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76708</xdr:rowOff>
    </xdr:to>
    <xdr:cxnSp macro="">
      <xdr:nvCxnSpPr>
        <xdr:cNvPr id="370" name="直線コネクタ 369"/>
        <xdr:cNvCxnSpPr/>
      </xdr:nvCxnSpPr>
      <xdr:spPr>
        <a:xfrm flipV="1">
          <a:off x="3987800" y="133858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1"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2" name="フローチャート : 判断 371"/>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94996</xdr:rowOff>
    </xdr:to>
    <xdr:cxnSp macro="">
      <xdr:nvCxnSpPr>
        <xdr:cNvPr id="373" name="直線コネクタ 372"/>
        <xdr:cNvCxnSpPr/>
      </xdr:nvCxnSpPr>
      <xdr:spPr>
        <a:xfrm flipV="1">
          <a:off x="3098800" y="13449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4" name="フローチャート : 判断 373"/>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5" name="テキスト ボックス 374"/>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149861</xdr:rowOff>
    </xdr:to>
    <xdr:cxnSp macro="">
      <xdr:nvCxnSpPr>
        <xdr:cNvPr id="376" name="直線コネクタ 375"/>
        <xdr:cNvCxnSpPr/>
      </xdr:nvCxnSpPr>
      <xdr:spPr>
        <a:xfrm flipV="1">
          <a:off x="2209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7" name="フローチャート : 判断 376"/>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8" name="テキスト ボックス 377"/>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149861</xdr:rowOff>
    </xdr:to>
    <xdr:cxnSp macro="">
      <xdr:nvCxnSpPr>
        <xdr:cNvPr id="379" name="直線コネクタ 378"/>
        <xdr:cNvCxnSpPr/>
      </xdr:nvCxnSpPr>
      <xdr:spPr>
        <a:xfrm>
          <a:off x="1320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0" name="フローチャート :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1" name="テキスト ボックス 380"/>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2" name="フローチャート : 判断 38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3" name="テキスト ボックス 38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9" name="円/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91" name="円/楕円 390"/>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92" name="テキスト ボックス 391"/>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93" name="円/楕円 392"/>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94" name="テキスト ボックス 393"/>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5" name="円/楕円 394"/>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6" name="テキスト ボックス 395"/>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7" name="円/楕円 396"/>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98" name="テキスト ボックス 397"/>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公債費以外に係る経常収支比率は、前年度</a:t>
          </a:r>
          <a:r>
            <a:rPr lang="ja-JP" altLang="en-US" sz="1100" b="0" i="0" baseline="0">
              <a:solidFill>
                <a:schemeClr val="dk1"/>
              </a:solidFill>
              <a:effectLst/>
              <a:latin typeface="+mn-lt"/>
              <a:ea typeface="+mn-ea"/>
              <a:cs typeface="+mn-cs"/>
            </a:rPr>
            <a:t>と同じ</a:t>
          </a:r>
          <a:r>
            <a:rPr lang="ja-JP" altLang="ja-JP" sz="1100" b="0" i="0" baseline="0">
              <a:solidFill>
                <a:schemeClr val="dk1"/>
              </a:solidFill>
              <a:effectLst/>
              <a:latin typeface="+mn-lt"/>
              <a:ea typeface="+mn-ea"/>
              <a:cs typeface="+mn-cs"/>
            </a:rPr>
            <a:t>水準となっており、類似団体平均</a:t>
          </a:r>
          <a:r>
            <a:rPr lang="ja-JP" altLang="en-US" sz="1100" b="0" i="0" baseline="0">
              <a:solidFill>
                <a:schemeClr val="dk1"/>
              </a:solidFill>
              <a:effectLst/>
              <a:latin typeface="+mn-lt"/>
              <a:ea typeface="+mn-ea"/>
              <a:cs typeface="+mn-cs"/>
            </a:rPr>
            <a:t>とほぼ同程度と</a:t>
          </a:r>
          <a:r>
            <a:rPr lang="ja-JP" altLang="ja-JP" sz="1100" b="0" i="0" baseline="0">
              <a:solidFill>
                <a:schemeClr val="dk1"/>
              </a:solidFill>
              <a:effectLst/>
              <a:latin typeface="+mn-lt"/>
              <a:ea typeface="+mn-ea"/>
              <a:cs typeface="+mn-cs"/>
            </a:rPr>
            <a:t>なっている。</a:t>
          </a:r>
          <a:endParaRPr lang="ja-JP" altLang="ja-JP" sz="1400">
            <a:effectLst/>
          </a:endParaRPr>
        </a:p>
        <a:p>
          <a:pPr rtl="0"/>
          <a:r>
            <a:rPr lang="ja-JP" altLang="ja-JP" sz="1100" b="0" i="0" baseline="0">
              <a:solidFill>
                <a:schemeClr val="dk1"/>
              </a:solidFill>
              <a:effectLst/>
              <a:latin typeface="+mn-lt"/>
              <a:ea typeface="+mn-ea"/>
              <a:cs typeface="+mn-cs"/>
            </a:rPr>
            <a:t>　高齢化率の上昇などにより社会保障関連の扶助費などが増加傾向にある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内部管理経費等の一層の削減を推進し、歳出の削減に努める。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4" name="直線コネクタ 423"/>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5"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6" name="直線コネクタ 425"/>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27"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28" name="直線コネクタ 427"/>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77</xdr:row>
      <xdr:rowOff>156718</xdr:rowOff>
    </xdr:to>
    <xdr:cxnSp macro="">
      <xdr:nvCxnSpPr>
        <xdr:cNvPr id="429" name="直線コネクタ 428"/>
        <xdr:cNvCxnSpPr/>
      </xdr:nvCxnSpPr>
      <xdr:spPr>
        <a:xfrm>
          <a:off x="15671800" y="13358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0"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1" name="フローチャート : 判断 430"/>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156718</xdr:rowOff>
    </xdr:to>
    <xdr:cxnSp macro="">
      <xdr:nvCxnSpPr>
        <xdr:cNvPr id="432" name="直線コネクタ 431"/>
        <xdr:cNvCxnSpPr/>
      </xdr:nvCxnSpPr>
      <xdr:spPr>
        <a:xfrm>
          <a:off x="14782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3" name="フローチャート : 判断 432"/>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4" name="テキスト ボックス 433"/>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37846</xdr:rowOff>
    </xdr:from>
    <xdr:to>
      <xdr:col>21</xdr:col>
      <xdr:colOff>361950</xdr:colOff>
      <xdr:row>77</xdr:row>
      <xdr:rowOff>51563</xdr:rowOff>
    </xdr:to>
    <xdr:cxnSp macro="">
      <xdr:nvCxnSpPr>
        <xdr:cNvPr id="435" name="直線コネクタ 434"/>
        <xdr:cNvCxnSpPr/>
      </xdr:nvCxnSpPr>
      <xdr:spPr>
        <a:xfrm>
          <a:off x="13893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6" name="フローチャート : 判断 435"/>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7" name="テキスト ボックス 436"/>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37846</xdr:rowOff>
    </xdr:to>
    <xdr:cxnSp macro="">
      <xdr:nvCxnSpPr>
        <xdr:cNvPr id="438" name="直線コネクタ 437"/>
        <xdr:cNvCxnSpPr/>
      </xdr:nvCxnSpPr>
      <xdr:spPr>
        <a:xfrm>
          <a:off x="13004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39" name="フローチャート : 判断 438"/>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0" name="テキスト ボックス 439"/>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1" name="フローチャート : 判断 440"/>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2" name="テキスト ボックス 441"/>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8" name="円/楕円 447"/>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9"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50" name="円/楕円 449"/>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51" name="テキスト ボックス 450"/>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2" name="円/楕円 451"/>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3" name="テキスト ボックス 452"/>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4" name="円/楕円 453"/>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73423</xdr:rowOff>
    </xdr:from>
    <xdr:ext cx="762000" cy="259045"/>
    <xdr:sp macro="" textlink="">
      <xdr:nvSpPr>
        <xdr:cNvPr id="455" name="テキスト ボックス 454"/>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6" name="円/楕円 45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7" name="テキスト ボックス 45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22410</xdr:rowOff>
    </xdr:from>
    <xdr:to>
      <xdr:col>4</xdr:col>
      <xdr:colOff>1117600</xdr:colOff>
      <xdr:row>15</xdr:row>
      <xdr:rowOff>64178</xdr:rowOff>
    </xdr:to>
    <xdr:cxnSp macro="">
      <xdr:nvCxnSpPr>
        <xdr:cNvPr id="52" name="直線コネクタ 51"/>
        <xdr:cNvCxnSpPr/>
      </xdr:nvCxnSpPr>
      <xdr:spPr bwMode="auto">
        <a:xfrm>
          <a:off x="5003800" y="2641785"/>
          <a:ext cx="647700" cy="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163326</xdr:rowOff>
    </xdr:from>
    <xdr:to>
      <xdr:col>4</xdr:col>
      <xdr:colOff>469900</xdr:colOff>
      <xdr:row>15</xdr:row>
      <xdr:rowOff>22410</xdr:rowOff>
    </xdr:to>
    <xdr:cxnSp macro="">
      <xdr:nvCxnSpPr>
        <xdr:cNvPr id="55" name="直線コネクタ 54"/>
        <xdr:cNvCxnSpPr/>
      </xdr:nvCxnSpPr>
      <xdr:spPr bwMode="auto">
        <a:xfrm>
          <a:off x="4305300" y="2611251"/>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121525</xdr:rowOff>
    </xdr:from>
    <xdr:to>
      <xdr:col>3</xdr:col>
      <xdr:colOff>904875</xdr:colOff>
      <xdr:row>14</xdr:row>
      <xdr:rowOff>163326</xdr:rowOff>
    </xdr:to>
    <xdr:cxnSp macro="">
      <xdr:nvCxnSpPr>
        <xdr:cNvPr id="58" name="直線コネクタ 57"/>
        <xdr:cNvCxnSpPr/>
      </xdr:nvCxnSpPr>
      <xdr:spPr bwMode="auto">
        <a:xfrm>
          <a:off x="3606800" y="2569450"/>
          <a:ext cx="698500" cy="4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98958</xdr:rowOff>
    </xdr:from>
    <xdr:to>
      <xdr:col>3</xdr:col>
      <xdr:colOff>206375</xdr:colOff>
      <xdr:row>14</xdr:row>
      <xdr:rowOff>121525</xdr:rowOff>
    </xdr:to>
    <xdr:cxnSp macro="">
      <xdr:nvCxnSpPr>
        <xdr:cNvPr id="61" name="直線コネクタ 60"/>
        <xdr:cNvCxnSpPr/>
      </xdr:nvCxnSpPr>
      <xdr:spPr bwMode="auto">
        <a:xfrm>
          <a:off x="2908300" y="2546883"/>
          <a:ext cx="698500" cy="2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13378</xdr:rowOff>
    </xdr:from>
    <xdr:to>
      <xdr:col>5</xdr:col>
      <xdr:colOff>34925</xdr:colOff>
      <xdr:row>15</xdr:row>
      <xdr:rowOff>114978</xdr:rowOff>
    </xdr:to>
    <xdr:sp macro="" textlink="">
      <xdr:nvSpPr>
        <xdr:cNvPr id="71" name="円/楕円 70"/>
        <xdr:cNvSpPr/>
      </xdr:nvSpPr>
      <xdr:spPr bwMode="auto">
        <a:xfrm>
          <a:off x="56007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29905</xdr:rowOff>
    </xdr:from>
    <xdr:ext cx="762000" cy="259045"/>
    <xdr:sp macro="" textlink="">
      <xdr:nvSpPr>
        <xdr:cNvPr id="72" name="人口1人当たり決算額の推移該当値テキスト130"/>
        <xdr:cNvSpPr txBox="1"/>
      </xdr:nvSpPr>
      <xdr:spPr>
        <a:xfrm>
          <a:off x="5740400" y="247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68,382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143060</xdr:rowOff>
    </xdr:from>
    <xdr:to>
      <xdr:col>4</xdr:col>
      <xdr:colOff>520700</xdr:colOff>
      <xdr:row>15</xdr:row>
      <xdr:rowOff>73210</xdr:rowOff>
    </xdr:to>
    <xdr:sp macro="" textlink="">
      <xdr:nvSpPr>
        <xdr:cNvPr id="73" name="円/楕円 72"/>
        <xdr:cNvSpPr/>
      </xdr:nvSpPr>
      <xdr:spPr bwMode="auto">
        <a:xfrm>
          <a:off x="4953000" y="25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83387</xdr:rowOff>
    </xdr:from>
    <xdr:ext cx="736600" cy="259045"/>
    <xdr:sp macro="" textlink="">
      <xdr:nvSpPr>
        <xdr:cNvPr id="74" name="テキスト ボックス 73"/>
        <xdr:cNvSpPr txBox="1"/>
      </xdr:nvSpPr>
      <xdr:spPr>
        <a:xfrm>
          <a:off x="4622800" y="235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112526</xdr:rowOff>
    </xdr:from>
    <xdr:to>
      <xdr:col>3</xdr:col>
      <xdr:colOff>955675</xdr:colOff>
      <xdr:row>15</xdr:row>
      <xdr:rowOff>42676</xdr:rowOff>
    </xdr:to>
    <xdr:sp macro="" textlink="">
      <xdr:nvSpPr>
        <xdr:cNvPr id="75" name="円/楕円 74"/>
        <xdr:cNvSpPr/>
      </xdr:nvSpPr>
      <xdr:spPr bwMode="auto">
        <a:xfrm>
          <a:off x="4254500" y="25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52853</xdr:rowOff>
    </xdr:from>
    <xdr:ext cx="762000" cy="259045"/>
    <xdr:sp macro="" textlink="">
      <xdr:nvSpPr>
        <xdr:cNvPr id="76" name="テキスト ボックス 75"/>
        <xdr:cNvSpPr txBox="1"/>
      </xdr:nvSpPr>
      <xdr:spPr>
        <a:xfrm>
          <a:off x="3924300" y="23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70,596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70725</xdr:rowOff>
    </xdr:from>
    <xdr:to>
      <xdr:col>3</xdr:col>
      <xdr:colOff>257175</xdr:colOff>
      <xdr:row>15</xdr:row>
      <xdr:rowOff>875</xdr:rowOff>
    </xdr:to>
    <xdr:sp macro="" textlink="">
      <xdr:nvSpPr>
        <xdr:cNvPr id="77" name="円/楕円 76"/>
        <xdr:cNvSpPr/>
      </xdr:nvSpPr>
      <xdr:spPr bwMode="auto">
        <a:xfrm>
          <a:off x="3556000" y="25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11052</xdr:rowOff>
    </xdr:from>
    <xdr:ext cx="762000" cy="259045"/>
    <xdr:sp macro="" textlink="">
      <xdr:nvSpPr>
        <xdr:cNvPr id="78" name="テキスト ボックス 77"/>
        <xdr:cNvSpPr txBox="1"/>
      </xdr:nvSpPr>
      <xdr:spPr>
        <a:xfrm>
          <a:off x="3225800" y="2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48158</xdr:rowOff>
    </xdr:from>
    <xdr:to>
      <xdr:col>2</xdr:col>
      <xdr:colOff>692150</xdr:colOff>
      <xdr:row>14</xdr:row>
      <xdr:rowOff>149758</xdr:rowOff>
    </xdr:to>
    <xdr:sp macro="" textlink="">
      <xdr:nvSpPr>
        <xdr:cNvPr id="79" name="円/楕円 78"/>
        <xdr:cNvSpPr/>
      </xdr:nvSpPr>
      <xdr:spPr bwMode="auto">
        <a:xfrm>
          <a:off x="2857500" y="249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159935</xdr:rowOff>
    </xdr:from>
    <xdr:ext cx="762000" cy="259045"/>
    <xdr:sp macro="" textlink="">
      <xdr:nvSpPr>
        <xdr:cNvPr id="80" name="テキスト ボックス 79"/>
        <xdr:cNvSpPr txBox="1"/>
      </xdr:nvSpPr>
      <xdr:spPr>
        <a:xfrm>
          <a:off x="2527300" y="22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57658</xdr:rowOff>
    </xdr:from>
    <xdr:to>
      <xdr:col>4</xdr:col>
      <xdr:colOff>1117600</xdr:colOff>
      <xdr:row>36</xdr:row>
      <xdr:rowOff>113208</xdr:rowOff>
    </xdr:to>
    <xdr:cxnSp macro="">
      <xdr:nvCxnSpPr>
        <xdr:cNvPr id="114" name="直線コネクタ 113"/>
        <xdr:cNvCxnSpPr/>
      </xdr:nvCxnSpPr>
      <xdr:spPr bwMode="auto">
        <a:xfrm flipV="1">
          <a:off x="5003800" y="7010908"/>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13957</xdr:rowOff>
    </xdr:from>
    <xdr:to>
      <xdr:col>4</xdr:col>
      <xdr:colOff>469900</xdr:colOff>
      <xdr:row>36</xdr:row>
      <xdr:rowOff>113208</xdr:rowOff>
    </xdr:to>
    <xdr:cxnSp macro="">
      <xdr:nvCxnSpPr>
        <xdr:cNvPr id="117" name="直線コネクタ 116"/>
        <xdr:cNvCxnSpPr/>
      </xdr:nvCxnSpPr>
      <xdr:spPr bwMode="auto">
        <a:xfrm>
          <a:off x="4305300" y="6967207"/>
          <a:ext cx="698500" cy="9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1003</xdr:rowOff>
    </xdr:from>
    <xdr:to>
      <xdr:col>3</xdr:col>
      <xdr:colOff>904875</xdr:colOff>
      <xdr:row>36</xdr:row>
      <xdr:rowOff>13957</xdr:rowOff>
    </xdr:to>
    <xdr:cxnSp macro="">
      <xdr:nvCxnSpPr>
        <xdr:cNvPr id="120" name="直線コネクタ 119"/>
        <xdr:cNvCxnSpPr/>
      </xdr:nvCxnSpPr>
      <xdr:spPr bwMode="auto">
        <a:xfrm>
          <a:off x="3606800" y="6954253"/>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321767</xdr:rowOff>
    </xdr:from>
    <xdr:to>
      <xdr:col>3</xdr:col>
      <xdr:colOff>206375</xdr:colOff>
      <xdr:row>36</xdr:row>
      <xdr:rowOff>1003</xdr:rowOff>
    </xdr:to>
    <xdr:cxnSp macro="">
      <xdr:nvCxnSpPr>
        <xdr:cNvPr id="123" name="直線コネクタ 122"/>
        <xdr:cNvCxnSpPr/>
      </xdr:nvCxnSpPr>
      <xdr:spPr bwMode="auto">
        <a:xfrm>
          <a:off x="2908300" y="6932117"/>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6858</xdr:rowOff>
    </xdr:from>
    <xdr:to>
      <xdr:col>5</xdr:col>
      <xdr:colOff>34925</xdr:colOff>
      <xdr:row>36</xdr:row>
      <xdr:rowOff>108458</xdr:rowOff>
    </xdr:to>
    <xdr:sp macro="" textlink="">
      <xdr:nvSpPr>
        <xdr:cNvPr id="133" name="円/楕円 132"/>
        <xdr:cNvSpPr/>
      </xdr:nvSpPr>
      <xdr:spPr bwMode="auto">
        <a:xfrm>
          <a:off x="5600700" y="696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194835</xdr:rowOff>
    </xdr:from>
    <xdr:ext cx="762000" cy="259045"/>
    <xdr:sp macro="" textlink="">
      <xdr:nvSpPr>
        <xdr:cNvPr id="134" name="人口1人当たり決算額の推移該当値テキスト445"/>
        <xdr:cNvSpPr txBox="1"/>
      </xdr:nvSpPr>
      <xdr:spPr>
        <a:xfrm>
          <a:off x="5740400" y="680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62408</xdr:rowOff>
    </xdr:from>
    <xdr:to>
      <xdr:col>4</xdr:col>
      <xdr:colOff>520700</xdr:colOff>
      <xdr:row>36</xdr:row>
      <xdr:rowOff>164008</xdr:rowOff>
    </xdr:to>
    <xdr:sp macro="" textlink="">
      <xdr:nvSpPr>
        <xdr:cNvPr id="135" name="円/楕円 134"/>
        <xdr:cNvSpPr/>
      </xdr:nvSpPr>
      <xdr:spPr bwMode="auto">
        <a:xfrm>
          <a:off x="4953000" y="701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174185</xdr:rowOff>
    </xdr:from>
    <xdr:ext cx="736600" cy="259045"/>
    <xdr:sp macro="" textlink="">
      <xdr:nvSpPr>
        <xdr:cNvPr id="136" name="テキスト ボックス 135"/>
        <xdr:cNvSpPr txBox="1"/>
      </xdr:nvSpPr>
      <xdr:spPr>
        <a:xfrm>
          <a:off x="4622800" y="6784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306057</xdr:rowOff>
    </xdr:from>
    <xdr:to>
      <xdr:col>3</xdr:col>
      <xdr:colOff>955675</xdr:colOff>
      <xdr:row>36</xdr:row>
      <xdr:rowOff>64757</xdr:rowOff>
    </xdr:to>
    <xdr:sp macro="" textlink="">
      <xdr:nvSpPr>
        <xdr:cNvPr id="137" name="円/楕円 136"/>
        <xdr:cNvSpPr/>
      </xdr:nvSpPr>
      <xdr:spPr bwMode="auto">
        <a:xfrm>
          <a:off x="4254500" y="691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74934</xdr:rowOff>
    </xdr:from>
    <xdr:ext cx="762000" cy="259045"/>
    <xdr:sp macro="" textlink="">
      <xdr:nvSpPr>
        <xdr:cNvPr id="138" name="テキスト ボックス 137"/>
        <xdr:cNvSpPr txBox="1"/>
      </xdr:nvSpPr>
      <xdr:spPr>
        <a:xfrm>
          <a:off x="3924300" y="668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293103</xdr:rowOff>
    </xdr:from>
    <xdr:to>
      <xdr:col>3</xdr:col>
      <xdr:colOff>257175</xdr:colOff>
      <xdr:row>36</xdr:row>
      <xdr:rowOff>51803</xdr:rowOff>
    </xdr:to>
    <xdr:sp macro="" textlink="">
      <xdr:nvSpPr>
        <xdr:cNvPr id="139" name="円/楕円 138"/>
        <xdr:cNvSpPr/>
      </xdr:nvSpPr>
      <xdr:spPr bwMode="auto">
        <a:xfrm>
          <a:off x="3556000" y="690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61980</xdr:rowOff>
    </xdr:from>
    <xdr:ext cx="762000" cy="259045"/>
    <xdr:sp macro="" textlink="">
      <xdr:nvSpPr>
        <xdr:cNvPr id="140" name="テキスト ボックス 139"/>
        <xdr:cNvSpPr txBox="1"/>
      </xdr:nvSpPr>
      <xdr:spPr>
        <a:xfrm>
          <a:off x="3225800" y="667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270967</xdr:rowOff>
    </xdr:from>
    <xdr:to>
      <xdr:col>2</xdr:col>
      <xdr:colOff>692150</xdr:colOff>
      <xdr:row>36</xdr:row>
      <xdr:rowOff>29667</xdr:rowOff>
    </xdr:to>
    <xdr:sp macro="" textlink="">
      <xdr:nvSpPr>
        <xdr:cNvPr id="141" name="円/楕円 140"/>
        <xdr:cNvSpPr/>
      </xdr:nvSpPr>
      <xdr:spPr bwMode="auto">
        <a:xfrm>
          <a:off x="2857500" y="688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39844</xdr:rowOff>
    </xdr:from>
    <xdr:ext cx="762000" cy="259045"/>
    <xdr:sp macro="" textlink="">
      <xdr:nvSpPr>
        <xdr:cNvPr id="142" name="テキスト ボックス 141"/>
        <xdr:cNvSpPr txBox="1"/>
      </xdr:nvSpPr>
      <xdr:spPr>
        <a:xfrm>
          <a:off x="2527300" y="66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113,996
112,977
21,032.00
38,396,423
37,650,051
533,824
22,841,818
38,524,382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58351</xdr:rowOff>
    </xdr:from>
    <xdr:to>
      <xdr:col>6</xdr:col>
      <xdr:colOff>511175</xdr:colOff>
      <xdr:row>33</xdr:row>
      <xdr:rowOff>86599</xdr:rowOff>
    </xdr:to>
    <xdr:cxnSp macro="">
      <xdr:nvCxnSpPr>
        <xdr:cNvPr id="63" name="直線コネクタ 62"/>
        <xdr:cNvCxnSpPr/>
      </xdr:nvCxnSpPr>
      <xdr:spPr>
        <a:xfrm flipV="1">
          <a:off x="3797300" y="5716201"/>
          <a:ext cx="8382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68311</xdr:rowOff>
    </xdr:from>
    <xdr:to>
      <xdr:col>5</xdr:col>
      <xdr:colOff>358775</xdr:colOff>
      <xdr:row>33</xdr:row>
      <xdr:rowOff>86599</xdr:rowOff>
    </xdr:to>
    <xdr:cxnSp macro="">
      <xdr:nvCxnSpPr>
        <xdr:cNvPr id="66" name="直線コネクタ 65"/>
        <xdr:cNvCxnSpPr/>
      </xdr:nvCxnSpPr>
      <xdr:spPr>
        <a:xfrm>
          <a:off x="2908300" y="572616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166903</xdr:rowOff>
    </xdr:from>
    <xdr:to>
      <xdr:col>4</xdr:col>
      <xdr:colOff>155575</xdr:colOff>
      <xdr:row>33</xdr:row>
      <xdr:rowOff>68311</xdr:rowOff>
    </xdr:to>
    <xdr:cxnSp macro="">
      <xdr:nvCxnSpPr>
        <xdr:cNvPr id="69" name="直線コネクタ 68"/>
        <xdr:cNvCxnSpPr/>
      </xdr:nvCxnSpPr>
      <xdr:spPr>
        <a:xfrm>
          <a:off x="2019300" y="5653303"/>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105377</xdr:rowOff>
    </xdr:from>
    <xdr:to>
      <xdr:col>2</xdr:col>
      <xdr:colOff>638175</xdr:colOff>
      <xdr:row>32</xdr:row>
      <xdr:rowOff>166903</xdr:rowOff>
    </xdr:to>
    <xdr:cxnSp macro="">
      <xdr:nvCxnSpPr>
        <xdr:cNvPr id="72" name="直線コネクタ 71"/>
        <xdr:cNvCxnSpPr/>
      </xdr:nvCxnSpPr>
      <xdr:spPr>
        <a:xfrm>
          <a:off x="1130300" y="5591777"/>
          <a:ext cx="889000" cy="6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7551</xdr:rowOff>
    </xdr:from>
    <xdr:to>
      <xdr:col>6</xdr:col>
      <xdr:colOff>561975</xdr:colOff>
      <xdr:row>33</xdr:row>
      <xdr:rowOff>109151</xdr:rowOff>
    </xdr:to>
    <xdr:sp macro="" textlink="">
      <xdr:nvSpPr>
        <xdr:cNvPr id="82" name="円/楕円 81"/>
        <xdr:cNvSpPr/>
      </xdr:nvSpPr>
      <xdr:spPr>
        <a:xfrm>
          <a:off x="4584700" y="5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30428</xdr:rowOff>
    </xdr:from>
    <xdr:ext cx="534377" cy="259045"/>
    <xdr:sp macro="" textlink="">
      <xdr:nvSpPr>
        <xdr:cNvPr id="83" name="人件費該当値テキスト"/>
        <xdr:cNvSpPr txBox="1"/>
      </xdr:nvSpPr>
      <xdr:spPr>
        <a:xfrm>
          <a:off x="4686300" y="551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62,741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35799</xdr:rowOff>
    </xdr:from>
    <xdr:to>
      <xdr:col>5</xdr:col>
      <xdr:colOff>409575</xdr:colOff>
      <xdr:row>33</xdr:row>
      <xdr:rowOff>137399</xdr:rowOff>
    </xdr:to>
    <xdr:sp macro="" textlink="">
      <xdr:nvSpPr>
        <xdr:cNvPr id="84" name="円/楕円 83"/>
        <xdr:cNvSpPr/>
      </xdr:nvSpPr>
      <xdr:spPr>
        <a:xfrm>
          <a:off x="3746500" y="56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153926</xdr:rowOff>
    </xdr:from>
    <xdr:ext cx="534377" cy="259045"/>
    <xdr:sp macro="" textlink="">
      <xdr:nvSpPr>
        <xdr:cNvPr id="85" name="テキスト ボックス 84"/>
        <xdr:cNvSpPr txBox="1"/>
      </xdr:nvSpPr>
      <xdr:spPr>
        <a:xfrm>
          <a:off x="3530111" y="54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17511</xdr:rowOff>
    </xdr:from>
    <xdr:to>
      <xdr:col>4</xdr:col>
      <xdr:colOff>206375</xdr:colOff>
      <xdr:row>33</xdr:row>
      <xdr:rowOff>119111</xdr:rowOff>
    </xdr:to>
    <xdr:sp macro="" textlink="">
      <xdr:nvSpPr>
        <xdr:cNvPr id="86" name="円/楕円 85"/>
        <xdr:cNvSpPr/>
      </xdr:nvSpPr>
      <xdr:spPr>
        <a:xfrm>
          <a:off x="2857500" y="56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135638</xdr:rowOff>
    </xdr:from>
    <xdr:ext cx="534377" cy="259045"/>
    <xdr:sp macro="" textlink="">
      <xdr:nvSpPr>
        <xdr:cNvPr id="87" name="テキスト ボックス 86"/>
        <xdr:cNvSpPr txBox="1"/>
      </xdr:nvSpPr>
      <xdr:spPr>
        <a:xfrm>
          <a:off x="2641111" y="5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116103</xdr:rowOff>
    </xdr:from>
    <xdr:to>
      <xdr:col>3</xdr:col>
      <xdr:colOff>3175</xdr:colOff>
      <xdr:row>33</xdr:row>
      <xdr:rowOff>46253</xdr:rowOff>
    </xdr:to>
    <xdr:sp macro="" textlink="">
      <xdr:nvSpPr>
        <xdr:cNvPr id="88" name="円/楕円 87"/>
        <xdr:cNvSpPr/>
      </xdr:nvSpPr>
      <xdr:spPr>
        <a:xfrm>
          <a:off x="1968500" y="56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62780</xdr:rowOff>
    </xdr:from>
    <xdr:ext cx="534377" cy="259045"/>
    <xdr:sp macro="" textlink="">
      <xdr:nvSpPr>
        <xdr:cNvPr id="89" name="テキスト ボックス 88"/>
        <xdr:cNvSpPr txBox="1"/>
      </xdr:nvSpPr>
      <xdr:spPr>
        <a:xfrm>
          <a:off x="1752111" y="53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54577</xdr:rowOff>
    </xdr:from>
    <xdr:to>
      <xdr:col>1</xdr:col>
      <xdr:colOff>485775</xdr:colOff>
      <xdr:row>32</xdr:row>
      <xdr:rowOff>156177</xdr:rowOff>
    </xdr:to>
    <xdr:sp macro="" textlink="">
      <xdr:nvSpPr>
        <xdr:cNvPr id="90" name="円/楕円 89"/>
        <xdr:cNvSpPr/>
      </xdr:nvSpPr>
      <xdr:spPr>
        <a:xfrm>
          <a:off x="1079500" y="55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1254</xdr:rowOff>
    </xdr:from>
    <xdr:ext cx="534377" cy="259045"/>
    <xdr:sp macro="" textlink="">
      <xdr:nvSpPr>
        <xdr:cNvPr id="91" name="テキスト ボックス 90"/>
        <xdr:cNvSpPr txBox="1"/>
      </xdr:nvSpPr>
      <xdr:spPr>
        <a:xfrm>
          <a:off x="863111" y="5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26391</xdr:rowOff>
    </xdr:from>
    <xdr:to>
      <xdr:col>6</xdr:col>
      <xdr:colOff>511175</xdr:colOff>
      <xdr:row>53</xdr:row>
      <xdr:rowOff>114326</xdr:rowOff>
    </xdr:to>
    <xdr:cxnSp macro="">
      <xdr:nvCxnSpPr>
        <xdr:cNvPr id="121" name="直線コネクタ 120"/>
        <xdr:cNvCxnSpPr/>
      </xdr:nvCxnSpPr>
      <xdr:spPr>
        <a:xfrm flipV="1">
          <a:off x="3797300" y="9113241"/>
          <a:ext cx="8382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114326</xdr:rowOff>
    </xdr:from>
    <xdr:to>
      <xdr:col>5</xdr:col>
      <xdr:colOff>358775</xdr:colOff>
      <xdr:row>55</xdr:row>
      <xdr:rowOff>43802</xdr:rowOff>
    </xdr:to>
    <xdr:cxnSp macro="">
      <xdr:nvCxnSpPr>
        <xdr:cNvPr id="124" name="直線コネクタ 123"/>
        <xdr:cNvCxnSpPr/>
      </xdr:nvCxnSpPr>
      <xdr:spPr>
        <a:xfrm flipV="1">
          <a:off x="2908300" y="9201176"/>
          <a:ext cx="889000" cy="2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43802</xdr:rowOff>
    </xdr:from>
    <xdr:to>
      <xdr:col>4</xdr:col>
      <xdr:colOff>155575</xdr:colOff>
      <xdr:row>55</xdr:row>
      <xdr:rowOff>54166</xdr:rowOff>
    </xdr:to>
    <xdr:cxnSp macro="">
      <xdr:nvCxnSpPr>
        <xdr:cNvPr id="127" name="直線コネクタ 126"/>
        <xdr:cNvCxnSpPr/>
      </xdr:nvCxnSpPr>
      <xdr:spPr>
        <a:xfrm flipV="1">
          <a:off x="2019300" y="9473552"/>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54166</xdr:rowOff>
    </xdr:from>
    <xdr:to>
      <xdr:col>2</xdr:col>
      <xdr:colOff>638175</xdr:colOff>
      <xdr:row>55</xdr:row>
      <xdr:rowOff>153835</xdr:rowOff>
    </xdr:to>
    <xdr:cxnSp macro="">
      <xdr:nvCxnSpPr>
        <xdr:cNvPr id="130" name="直線コネクタ 129"/>
        <xdr:cNvCxnSpPr/>
      </xdr:nvCxnSpPr>
      <xdr:spPr>
        <a:xfrm flipV="1">
          <a:off x="1130300" y="9483916"/>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147041</xdr:rowOff>
    </xdr:from>
    <xdr:to>
      <xdr:col>6</xdr:col>
      <xdr:colOff>561975</xdr:colOff>
      <xdr:row>53</xdr:row>
      <xdr:rowOff>77191</xdr:rowOff>
    </xdr:to>
    <xdr:sp macro="" textlink="">
      <xdr:nvSpPr>
        <xdr:cNvPr id="140" name="円/楕円 139"/>
        <xdr:cNvSpPr/>
      </xdr:nvSpPr>
      <xdr:spPr>
        <a:xfrm>
          <a:off x="4584700" y="90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169918</xdr:rowOff>
    </xdr:from>
    <xdr:ext cx="534377" cy="259045"/>
    <xdr:sp macro="" textlink="">
      <xdr:nvSpPr>
        <xdr:cNvPr id="141" name="物件費該当値テキスト"/>
        <xdr:cNvSpPr txBox="1"/>
      </xdr:nvSpPr>
      <xdr:spPr>
        <a:xfrm>
          <a:off x="4686300" y="89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57,474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63526</xdr:rowOff>
    </xdr:from>
    <xdr:to>
      <xdr:col>5</xdr:col>
      <xdr:colOff>409575</xdr:colOff>
      <xdr:row>53</xdr:row>
      <xdr:rowOff>165126</xdr:rowOff>
    </xdr:to>
    <xdr:sp macro="" textlink="">
      <xdr:nvSpPr>
        <xdr:cNvPr id="142" name="円/楕円 141"/>
        <xdr:cNvSpPr/>
      </xdr:nvSpPr>
      <xdr:spPr>
        <a:xfrm>
          <a:off x="3746500" y="91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10203</xdr:rowOff>
    </xdr:from>
    <xdr:ext cx="534377" cy="259045"/>
    <xdr:sp macro="" textlink="">
      <xdr:nvSpPr>
        <xdr:cNvPr id="143" name="テキスト ボックス 142"/>
        <xdr:cNvSpPr txBox="1"/>
      </xdr:nvSpPr>
      <xdr:spPr>
        <a:xfrm>
          <a:off x="3530111" y="89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164452</xdr:rowOff>
    </xdr:from>
    <xdr:to>
      <xdr:col>4</xdr:col>
      <xdr:colOff>206375</xdr:colOff>
      <xdr:row>55</xdr:row>
      <xdr:rowOff>94602</xdr:rowOff>
    </xdr:to>
    <xdr:sp macro="" textlink="">
      <xdr:nvSpPr>
        <xdr:cNvPr id="144" name="円/楕円 143"/>
        <xdr:cNvSpPr/>
      </xdr:nvSpPr>
      <xdr:spPr>
        <a:xfrm>
          <a:off x="28575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111129</xdr:rowOff>
    </xdr:from>
    <xdr:ext cx="534377" cy="259045"/>
    <xdr:sp macro="" textlink="">
      <xdr:nvSpPr>
        <xdr:cNvPr id="145" name="テキスト ボックス 144"/>
        <xdr:cNvSpPr txBox="1"/>
      </xdr:nvSpPr>
      <xdr:spPr>
        <a:xfrm>
          <a:off x="2641111" y="91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3366</xdr:rowOff>
    </xdr:from>
    <xdr:to>
      <xdr:col>3</xdr:col>
      <xdr:colOff>3175</xdr:colOff>
      <xdr:row>55</xdr:row>
      <xdr:rowOff>104966</xdr:rowOff>
    </xdr:to>
    <xdr:sp macro="" textlink="">
      <xdr:nvSpPr>
        <xdr:cNvPr id="146" name="円/楕円 145"/>
        <xdr:cNvSpPr/>
      </xdr:nvSpPr>
      <xdr:spPr>
        <a:xfrm>
          <a:off x="1968500" y="94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121493</xdr:rowOff>
    </xdr:from>
    <xdr:ext cx="534377" cy="259045"/>
    <xdr:sp macro="" textlink="">
      <xdr:nvSpPr>
        <xdr:cNvPr id="147" name="テキスト ボックス 146"/>
        <xdr:cNvSpPr txBox="1"/>
      </xdr:nvSpPr>
      <xdr:spPr>
        <a:xfrm>
          <a:off x="1752111" y="9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103035</xdr:rowOff>
    </xdr:from>
    <xdr:to>
      <xdr:col>1</xdr:col>
      <xdr:colOff>485775</xdr:colOff>
      <xdr:row>56</xdr:row>
      <xdr:rowOff>33185</xdr:rowOff>
    </xdr:to>
    <xdr:sp macro="" textlink="">
      <xdr:nvSpPr>
        <xdr:cNvPr id="148" name="円/楕円 147"/>
        <xdr:cNvSpPr/>
      </xdr:nvSpPr>
      <xdr:spPr>
        <a:xfrm>
          <a:off x="1079500" y="95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24312</xdr:rowOff>
    </xdr:from>
    <xdr:ext cx="534377" cy="259045"/>
    <xdr:sp macro="" textlink="">
      <xdr:nvSpPr>
        <xdr:cNvPr id="149" name="テキスト ボックス 148"/>
        <xdr:cNvSpPr txBox="1"/>
      </xdr:nvSpPr>
      <xdr:spPr>
        <a:xfrm>
          <a:off x="863111" y="96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1397</xdr:rowOff>
    </xdr:from>
    <xdr:to>
      <xdr:col>6</xdr:col>
      <xdr:colOff>511175</xdr:colOff>
      <xdr:row>77</xdr:row>
      <xdr:rowOff>81897</xdr:rowOff>
    </xdr:to>
    <xdr:cxnSp macro="">
      <xdr:nvCxnSpPr>
        <xdr:cNvPr id="180" name="直線コネクタ 179"/>
        <xdr:cNvCxnSpPr/>
      </xdr:nvCxnSpPr>
      <xdr:spPr>
        <a:xfrm flipV="1">
          <a:off x="3797300" y="13203047"/>
          <a:ext cx="838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81897</xdr:rowOff>
    </xdr:from>
    <xdr:to>
      <xdr:col>5</xdr:col>
      <xdr:colOff>358775</xdr:colOff>
      <xdr:row>77</xdr:row>
      <xdr:rowOff>90388</xdr:rowOff>
    </xdr:to>
    <xdr:cxnSp macro="">
      <xdr:nvCxnSpPr>
        <xdr:cNvPr id="183" name="直線コネクタ 182"/>
        <xdr:cNvCxnSpPr/>
      </xdr:nvCxnSpPr>
      <xdr:spPr>
        <a:xfrm flipV="1">
          <a:off x="2908300" y="1328354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27849</xdr:rowOff>
    </xdr:from>
    <xdr:to>
      <xdr:col>4</xdr:col>
      <xdr:colOff>155575</xdr:colOff>
      <xdr:row>77</xdr:row>
      <xdr:rowOff>90388</xdr:rowOff>
    </xdr:to>
    <xdr:cxnSp macro="">
      <xdr:nvCxnSpPr>
        <xdr:cNvPr id="186" name="直線コネクタ 185"/>
        <xdr:cNvCxnSpPr/>
      </xdr:nvCxnSpPr>
      <xdr:spPr>
        <a:xfrm>
          <a:off x="2019300" y="13229499"/>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2539</xdr:rowOff>
    </xdr:from>
    <xdr:to>
      <xdr:col>2</xdr:col>
      <xdr:colOff>638175</xdr:colOff>
      <xdr:row>77</xdr:row>
      <xdr:rowOff>27849</xdr:rowOff>
    </xdr:to>
    <xdr:cxnSp macro="">
      <xdr:nvCxnSpPr>
        <xdr:cNvPr id="189" name="直線コネクタ 188"/>
        <xdr:cNvCxnSpPr/>
      </xdr:nvCxnSpPr>
      <xdr:spPr>
        <a:xfrm>
          <a:off x="1130300" y="13204189"/>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122047</xdr:rowOff>
    </xdr:from>
    <xdr:to>
      <xdr:col>6</xdr:col>
      <xdr:colOff>561975</xdr:colOff>
      <xdr:row>77</xdr:row>
      <xdr:rowOff>52197</xdr:rowOff>
    </xdr:to>
    <xdr:sp macro="" textlink="">
      <xdr:nvSpPr>
        <xdr:cNvPr id="199" name="円/楕円 198"/>
        <xdr:cNvSpPr/>
      </xdr:nvSpPr>
      <xdr:spPr>
        <a:xfrm>
          <a:off x="45847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100474</xdr:rowOff>
    </xdr:from>
    <xdr:ext cx="469744" cy="259045"/>
    <xdr:sp macro="" textlink="">
      <xdr:nvSpPr>
        <xdr:cNvPr id="200" name="維持補修費該当値テキスト"/>
        <xdr:cNvSpPr txBox="1"/>
      </xdr:nvSpPr>
      <xdr:spPr>
        <a:xfrm>
          <a:off x="4686300" y="131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31097</xdr:rowOff>
    </xdr:from>
    <xdr:to>
      <xdr:col>5</xdr:col>
      <xdr:colOff>409575</xdr:colOff>
      <xdr:row>77</xdr:row>
      <xdr:rowOff>132697</xdr:rowOff>
    </xdr:to>
    <xdr:sp macro="" textlink="">
      <xdr:nvSpPr>
        <xdr:cNvPr id="201" name="円/楕円 200"/>
        <xdr:cNvSpPr/>
      </xdr:nvSpPr>
      <xdr:spPr>
        <a:xfrm>
          <a:off x="3746500" y="132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123824</xdr:rowOff>
    </xdr:from>
    <xdr:ext cx="469744" cy="259045"/>
    <xdr:sp macro="" textlink="">
      <xdr:nvSpPr>
        <xdr:cNvPr id="202" name="テキスト ボックス 201"/>
        <xdr:cNvSpPr txBox="1"/>
      </xdr:nvSpPr>
      <xdr:spPr>
        <a:xfrm>
          <a:off x="3562427" y="133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39588</xdr:rowOff>
    </xdr:from>
    <xdr:to>
      <xdr:col>4</xdr:col>
      <xdr:colOff>206375</xdr:colOff>
      <xdr:row>77</xdr:row>
      <xdr:rowOff>141188</xdr:rowOff>
    </xdr:to>
    <xdr:sp macro="" textlink="">
      <xdr:nvSpPr>
        <xdr:cNvPr id="203" name="円/楕円 202"/>
        <xdr:cNvSpPr/>
      </xdr:nvSpPr>
      <xdr:spPr>
        <a:xfrm>
          <a:off x="2857500" y="132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132315</xdr:rowOff>
    </xdr:from>
    <xdr:ext cx="469744" cy="259045"/>
    <xdr:sp macro="" textlink="">
      <xdr:nvSpPr>
        <xdr:cNvPr id="204" name="テキスト ボックス 203"/>
        <xdr:cNvSpPr txBox="1"/>
      </xdr:nvSpPr>
      <xdr:spPr>
        <a:xfrm>
          <a:off x="2673427" y="133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148499</xdr:rowOff>
    </xdr:from>
    <xdr:to>
      <xdr:col>3</xdr:col>
      <xdr:colOff>3175</xdr:colOff>
      <xdr:row>77</xdr:row>
      <xdr:rowOff>78649</xdr:rowOff>
    </xdr:to>
    <xdr:sp macro="" textlink="">
      <xdr:nvSpPr>
        <xdr:cNvPr id="205" name="円/楕円 204"/>
        <xdr:cNvSpPr/>
      </xdr:nvSpPr>
      <xdr:spPr>
        <a:xfrm>
          <a:off x="1968500" y="131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69776</xdr:rowOff>
    </xdr:from>
    <xdr:ext cx="469744" cy="259045"/>
    <xdr:sp macro="" textlink="">
      <xdr:nvSpPr>
        <xdr:cNvPr id="206" name="テキスト ボックス 205"/>
        <xdr:cNvSpPr txBox="1"/>
      </xdr:nvSpPr>
      <xdr:spPr>
        <a:xfrm>
          <a:off x="1784427" y="1327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123189</xdr:rowOff>
    </xdr:from>
    <xdr:to>
      <xdr:col>1</xdr:col>
      <xdr:colOff>485775</xdr:colOff>
      <xdr:row>77</xdr:row>
      <xdr:rowOff>53339</xdr:rowOff>
    </xdr:to>
    <xdr:sp macro="" textlink="">
      <xdr:nvSpPr>
        <xdr:cNvPr id="207" name="円/楕円 206"/>
        <xdr:cNvSpPr/>
      </xdr:nvSpPr>
      <xdr:spPr>
        <a:xfrm>
          <a:off x="1079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44466</xdr:rowOff>
    </xdr:from>
    <xdr:ext cx="469744" cy="259045"/>
    <xdr:sp macro="" textlink="">
      <xdr:nvSpPr>
        <xdr:cNvPr id="208" name="テキスト ボックス 207"/>
        <xdr:cNvSpPr txBox="1"/>
      </xdr:nvSpPr>
      <xdr:spPr>
        <a:xfrm>
          <a:off x="895427"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123126</xdr:rowOff>
    </xdr:from>
    <xdr:to>
      <xdr:col>6</xdr:col>
      <xdr:colOff>510540</xdr:colOff>
      <xdr:row>97</xdr:row>
      <xdr:rowOff>48730</xdr:rowOff>
    </xdr:to>
    <xdr:cxnSp macro="">
      <xdr:nvCxnSpPr>
        <xdr:cNvPr id="233" name="直線コネクタ 232"/>
        <xdr:cNvCxnSpPr/>
      </xdr:nvCxnSpPr>
      <xdr:spPr>
        <a:xfrm flipV="1">
          <a:off x="4633595" y="15382176"/>
          <a:ext cx="1270" cy="129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52557</xdr:rowOff>
    </xdr:from>
    <xdr:ext cx="534377" cy="259045"/>
    <xdr:sp macro="" textlink="">
      <xdr:nvSpPr>
        <xdr:cNvPr id="234" name="扶助費最小値テキスト"/>
        <xdr:cNvSpPr txBox="1"/>
      </xdr:nvSpPr>
      <xdr:spPr>
        <a:xfrm>
          <a:off x="4686300" y="166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97</xdr:row>
      <xdr:rowOff>48730</xdr:rowOff>
    </xdr:from>
    <xdr:to>
      <xdr:col>6</xdr:col>
      <xdr:colOff>600075</xdr:colOff>
      <xdr:row>97</xdr:row>
      <xdr:rowOff>48730</xdr:rowOff>
    </xdr:to>
    <xdr:cxnSp macro="">
      <xdr:nvCxnSpPr>
        <xdr:cNvPr id="235" name="直線コネクタ 234"/>
        <xdr:cNvCxnSpPr/>
      </xdr:nvCxnSpPr>
      <xdr:spPr>
        <a:xfrm>
          <a:off x="4546600" y="1667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69803</xdr:rowOff>
    </xdr:from>
    <xdr:ext cx="599010" cy="259045"/>
    <xdr:sp macro="" textlink="">
      <xdr:nvSpPr>
        <xdr:cNvPr id="236" name="扶助費最大値テキスト"/>
        <xdr:cNvSpPr txBox="1"/>
      </xdr:nvSpPr>
      <xdr:spPr>
        <a:xfrm>
          <a:off x="4686300" y="1515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89</xdr:row>
      <xdr:rowOff>123126</xdr:rowOff>
    </xdr:from>
    <xdr:to>
      <xdr:col>6</xdr:col>
      <xdr:colOff>600075</xdr:colOff>
      <xdr:row>89</xdr:row>
      <xdr:rowOff>123126</xdr:rowOff>
    </xdr:to>
    <xdr:cxnSp macro="">
      <xdr:nvCxnSpPr>
        <xdr:cNvPr id="237" name="直線コネクタ 236"/>
        <xdr:cNvCxnSpPr/>
      </xdr:nvCxnSpPr>
      <xdr:spPr>
        <a:xfrm>
          <a:off x="4546600" y="1538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164998</xdr:rowOff>
    </xdr:from>
    <xdr:to>
      <xdr:col>6</xdr:col>
      <xdr:colOff>511175</xdr:colOff>
      <xdr:row>97</xdr:row>
      <xdr:rowOff>85598</xdr:rowOff>
    </xdr:to>
    <xdr:cxnSp macro="">
      <xdr:nvCxnSpPr>
        <xdr:cNvPr id="238" name="直線コネクタ 237"/>
        <xdr:cNvCxnSpPr/>
      </xdr:nvCxnSpPr>
      <xdr:spPr>
        <a:xfrm flipV="1">
          <a:off x="3797300" y="16624198"/>
          <a:ext cx="8382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118215</xdr:rowOff>
    </xdr:from>
    <xdr:ext cx="534377" cy="259045"/>
    <xdr:sp macro="" textlink="">
      <xdr:nvSpPr>
        <xdr:cNvPr id="239" name="扶助費平均値テキスト"/>
        <xdr:cNvSpPr txBox="1"/>
      </xdr:nvSpPr>
      <xdr:spPr>
        <a:xfrm>
          <a:off x="4686300" y="1606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95338</xdr:rowOff>
    </xdr:from>
    <xdr:to>
      <xdr:col>6</xdr:col>
      <xdr:colOff>561975</xdr:colOff>
      <xdr:row>95</xdr:row>
      <xdr:rowOff>25488</xdr:rowOff>
    </xdr:to>
    <xdr:sp macro="" textlink="">
      <xdr:nvSpPr>
        <xdr:cNvPr id="240" name="フローチャート : 判断 239"/>
        <xdr:cNvSpPr/>
      </xdr:nvSpPr>
      <xdr:spPr>
        <a:xfrm>
          <a:off x="4584700" y="162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85598</xdr:rowOff>
    </xdr:from>
    <xdr:to>
      <xdr:col>5</xdr:col>
      <xdr:colOff>358775</xdr:colOff>
      <xdr:row>97</xdr:row>
      <xdr:rowOff>131572</xdr:rowOff>
    </xdr:to>
    <xdr:cxnSp macro="">
      <xdr:nvCxnSpPr>
        <xdr:cNvPr id="241" name="直線コネクタ 240"/>
        <xdr:cNvCxnSpPr/>
      </xdr:nvCxnSpPr>
      <xdr:spPr>
        <a:xfrm flipV="1">
          <a:off x="2908300" y="16716248"/>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139078</xdr:rowOff>
    </xdr:from>
    <xdr:to>
      <xdr:col>5</xdr:col>
      <xdr:colOff>409575</xdr:colOff>
      <xdr:row>95</xdr:row>
      <xdr:rowOff>69228</xdr:rowOff>
    </xdr:to>
    <xdr:sp macro="" textlink="">
      <xdr:nvSpPr>
        <xdr:cNvPr id="242" name="フローチャート : 判断 241"/>
        <xdr:cNvSpPr/>
      </xdr:nvSpPr>
      <xdr:spPr>
        <a:xfrm>
          <a:off x="3746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85755</xdr:rowOff>
    </xdr:from>
    <xdr:ext cx="534377" cy="259045"/>
    <xdr:sp macro="" textlink="">
      <xdr:nvSpPr>
        <xdr:cNvPr id="243" name="テキスト ボックス 242"/>
        <xdr:cNvSpPr txBox="1"/>
      </xdr:nvSpPr>
      <xdr:spPr>
        <a:xfrm>
          <a:off x="3530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131572</xdr:rowOff>
    </xdr:from>
    <xdr:to>
      <xdr:col>4</xdr:col>
      <xdr:colOff>155575</xdr:colOff>
      <xdr:row>97</xdr:row>
      <xdr:rowOff>150774</xdr:rowOff>
    </xdr:to>
    <xdr:cxnSp macro="">
      <xdr:nvCxnSpPr>
        <xdr:cNvPr id="244" name="直線コネクタ 243"/>
        <xdr:cNvCxnSpPr/>
      </xdr:nvCxnSpPr>
      <xdr:spPr>
        <a:xfrm flipV="1">
          <a:off x="2019300" y="1676222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43562</xdr:rowOff>
    </xdr:from>
    <xdr:to>
      <xdr:col>4</xdr:col>
      <xdr:colOff>206375</xdr:colOff>
      <xdr:row>95</xdr:row>
      <xdr:rowOff>145162</xdr:rowOff>
    </xdr:to>
    <xdr:sp macro="" textlink="">
      <xdr:nvSpPr>
        <xdr:cNvPr id="245" name="フローチャート : 判断 244"/>
        <xdr:cNvSpPr/>
      </xdr:nvSpPr>
      <xdr:spPr>
        <a:xfrm>
          <a:off x="2857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161689</xdr:rowOff>
    </xdr:from>
    <xdr:ext cx="534377" cy="259045"/>
    <xdr:sp macro="" textlink="">
      <xdr:nvSpPr>
        <xdr:cNvPr id="246" name="テキスト ボックス 245"/>
        <xdr:cNvSpPr txBox="1"/>
      </xdr:nvSpPr>
      <xdr:spPr>
        <a:xfrm>
          <a:off x="2641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148337</xdr:rowOff>
    </xdr:from>
    <xdr:to>
      <xdr:col>2</xdr:col>
      <xdr:colOff>638175</xdr:colOff>
      <xdr:row>97</xdr:row>
      <xdr:rowOff>150774</xdr:rowOff>
    </xdr:to>
    <xdr:cxnSp macro="">
      <xdr:nvCxnSpPr>
        <xdr:cNvPr id="247" name="直線コネクタ 246"/>
        <xdr:cNvCxnSpPr/>
      </xdr:nvCxnSpPr>
      <xdr:spPr>
        <a:xfrm>
          <a:off x="1130300" y="16778987"/>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53099</xdr:rowOff>
    </xdr:from>
    <xdr:to>
      <xdr:col>3</xdr:col>
      <xdr:colOff>3175</xdr:colOff>
      <xdr:row>95</xdr:row>
      <xdr:rowOff>154699</xdr:rowOff>
    </xdr:to>
    <xdr:sp macro="" textlink="">
      <xdr:nvSpPr>
        <xdr:cNvPr id="248" name="フローチャート : 判断 247"/>
        <xdr:cNvSpPr/>
      </xdr:nvSpPr>
      <xdr:spPr>
        <a:xfrm>
          <a:off x="1968500" y="163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171226</xdr:rowOff>
    </xdr:from>
    <xdr:ext cx="534377" cy="259045"/>
    <xdr:sp macro="" textlink="">
      <xdr:nvSpPr>
        <xdr:cNvPr id="249" name="テキスト ボックス 248"/>
        <xdr:cNvSpPr txBox="1"/>
      </xdr:nvSpPr>
      <xdr:spPr>
        <a:xfrm>
          <a:off x="1752111" y="161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76364</xdr:rowOff>
    </xdr:from>
    <xdr:to>
      <xdr:col>1</xdr:col>
      <xdr:colOff>485775</xdr:colOff>
      <xdr:row>96</xdr:row>
      <xdr:rowOff>6514</xdr:rowOff>
    </xdr:to>
    <xdr:sp macro="" textlink="">
      <xdr:nvSpPr>
        <xdr:cNvPr id="250" name="フローチャート : 判断 249"/>
        <xdr:cNvSpPr/>
      </xdr:nvSpPr>
      <xdr:spPr>
        <a:xfrm>
          <a:off x="1079500" y="1636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23041</xdr:rowOff>
    </xdr:from>
    <xdr:ext cx="534377" cy="259045"/>
    <xdr:sp macro="" textlink="">
      <xdr:nvSpPr>
        <xdr:cNvPr id="251" name="テキスト ボックス 250"/>
        <xdr:cNvSpPr txBox="1"/>
      </xdr:nvSpPr>
      <xdr:spPr>
        <a:xfrm>
          <a:off x="863111" y="161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114198</xdr:rowOff>
    </xdr:from>
    <xdr:to>
      <xdr:col>6</xdr:col>
      <xdr:colOff>561975</xdr:colOff>
      <xdr:row>97</xdr:row>
      <xdr:rowOff>44348</xdr:rowOff>
    </xdr:to>
    <xdr:sp macro="" textlink="">
      <xdr:nvSpPr>
        <xdr:cNvPr id="257" name="円/楕円 256"/>
        <xdr:cNvSpPr/>
      </xdr:nvSpPr>
      <xdr:spPr>
        <a:xfrm>
          <a:off x="45847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29125</xdr:rowOff>
    </xdr:from>
    <xdr:ext cx="534377" cy="259045"/>
    <xdr:sp macro="" textlink="">
      <xdr:nvSpPr>
        <xdr:cNvPr id="258" name="扶助費該当値テキスト"/>
        <xdr:cNvSpPr txBox="1"/>
      </xdr:nvSpPr>
      <xdr:spPr>
        <a:xfrm>
          <a:off x="4686300" y="164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34798</xdr:rowOff>
    </xdr:from>
    <xdr:to>
      <xdr:col>5</xdr:col>
      <xdr:colOff>409575</xdr:colOff>
      <xdr:row>97</xdr:row>
      <xdr:rowOff>136398</xdr:rowOff>
    </xdr:to>
    <xdr:sp macro="" textlink="">
      <xdr:nvSpPr>
        <xdr:cNvPr id="259" name="円/楕円 258"/>
        <xdr:cNvSpPr/>
      </xdr:nvSpPr>
      <xdr:spPr>
        <a:xfrm>
          <a:off x="3746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127525</xdr:rowOff>
    </xdr:from>
    <xdr:ext cx="534377" cy="259045"/>
    <xdr:sp macro="" textlink="">
      <xdr:nvSpPr>
        <xdr:cNvPr id="260" name="テキスト ボックス 259"/>
        <xdr:cNvSpPr txBox="1"/>
      </xdr:nvSpPr>
      <xdr:spPr>
        <a:xfrm>
          <a:off x="3530111" y="167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80772</xdr:rowOff>
    </xdr:from>
    <xdr:to>
      <xdr:col>4</xdr:col>
      <xdr:colOff>206375</xdr:colOff>
      <xdr:row>98</xdr:row>
      <xdr:rowOff>10922</xdr:rowOff>
    </xdr:to>
    <xdr:sp macro="" textlink="">
      <xdr:nvSpPr>
        <xdr:cNvPr id="261" name="円/楕円 260"/>
        <xdr:cNvSpPr/>
      </xdr:nvSpPr>
      <xdr:spPr>
        <a:xfrm>
          <a:off x="2857500" y="167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2049</xdr:rowOff>
    </xdr:from>
    <xdr:ext cx="534377" cy="259045"/>
    <xdr:sp macro="" textlink="">
      <xdr:nvSpPr>
        <xdr:cNvPr id="262" name="テキスト ボックス 261"/>
        <xdr:cNvSpPr txBox="1"/>
      </xdr:nvSpPr>
      <xdr:spPr>
        <a:xfrm>
          <a:off x="2641111" y="168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99974</xdr:rowOff>
    </xdr:from>
    <xdr:to>
      <xdr:col>3</xdr:col>
      <xdr:colOff>3175</xdr:colOff>
      <xdr:row>98</xdr:row>
      <xdr:rowOff>30124</xdr:rowOff>
    </xdr:to>
    <xdr:sp macro="" textlink="">
      <xdr:nvSpPr>
        <xdr:cNvPr id="263" name="円/楕円 262"/>
        <xdr:cNvSpPr/>
      </xdr:nvSpPr>
      <xdr:spPr>
        <a:xfrm>
          <a:off x="1968500" y="167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21251</xdr:rowOff>
    </xdr:from>
    <xdr:ext cx="534377" cy="259045"/>
    <xdr:sp macro="" textlink="">
      <xdr:nvSpPr>
        <xdr:cNvPr id="264" name="テキスト ボックス 263"/>
        <xdr:cNvSpPr txBox="1"/>
      </xdr:nvSpPr>
      <xdr:spPr>
        <a:xfrm>
          <a:off x="1752111" y="168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97537</xdr:rowOff>
    </xdr:from>
    <xdr:to>
      <xdr:col>1</xdr:col>
      <xdr:colOff>485775</xdr:colOff>
      <xdr:row>98</xdr:row>
      <xdr:rowOff>27687</xdr:rowOff>
    </xdr:to>
    <xdr:sp macro="" textlink="">
      <xdr:nvSpPr>
        <xdr:cNvPr id="265" name="円/楕円 264"/>
        <xdr:cNvSpPr/>
      </xdr:nvSpPr>
      <xdr:spPr>
        <a:xfrm>
          <a:off x="1079500" y="167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18814</xdr:rowOff>
    </xdr:from>
    <xdr:ext cx="534377" cy="259045"/>
    <xdr:sp macro="" textlink="">
      <xdr:nvSpPr>
        <xdr:cNvPr id="266" name="テキスト ボックス 265"/>
        <xdr:cNvSpPr txBox="1"/>
      </xdr:nvSpPr>
      <xdr:spPr>
        <a:xfrm>
          <a:off x="863111" y="168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3" name="直線コネクタ 292"/>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4"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5" name="直線コネクタ 294"/>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6"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7" name="直線コネクタ 296"/>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97409</xdr:rowOff>
    </xdr:from>
    <xdr:to>
      <xdr:col>15</xdr:col>
      <xdr:colOff>180975</xdr:colOff>
      <xdr:row>33</xdr:row>
      <xdr:rowOff>138590</xdr:rowOff>
    </xdr:to>
    <xdr:cxnSp macro="">
      <xdr:nvCxnSpPr>
        <xdr:cNvPr id="298" name="直線コネクタ 297"/>
        <xdr:cNvCxnSpPr/>
      </xdr:nvCxnSpPr>
      <xdr:spPr>
        <a:xfrm flipV="1">
          <a:off x="9639300" y="5755259"/>
          <a:ext cx="8382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9"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300" name="フローチャート : 判断 299"/>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138590</xdr:rowOff>
    </xdr:from>
    <xdr:to>
      <xdr:col>14</xdr:col>
      <xdr:colOff>28575</xdr:colOff>
      <xdr:row>33</xdr:row>
      <xdr:rowOff>161156</xdr:rowOff>
    </xdr:to>
    <xdr:cxnSp macro="">
      <xdr:nvCxnSpPr>
        <xdr:cNvPr id="301" name="直線コネクタ 300"/>
        <xdr:cNvCxnSpPr/>
      </xdr:nvCxnSpPr>
      <xdr:spPr>
        <a:xfrm flipV="1">
          <a:off x="8750300" y="5796440"/>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2" name="フローチャート : 判断 301"/>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3" name="テキスト ボックス 302"/>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161156</xdr:rowOff>
    </xdr:from>
    <xdr:to>
      <xdr:col>12</xdr:col>
      <xdr:colOff>511175</xdr:colOff>
      <xdr:row>35</xdr:row>
      <xdr:rowOff>155898</xdr:rowOff>
    </xdr:to>
    <xdr:cxnSp macro="">
      <xdr:nvCxnSpPr>
        <xdr:cNvPr id="304" name="直線コネクタ 303"/>
        <xdr:cNvCxnSpPr/>
      </xdr:nvCxnSpPr>
      <xdr:spPr>
        <a:xfrm flipV="1">
          <a:off x="7861300" y="5819006"/>
          <a:ext cx="889000" cy="3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5" name="フローチャート : 判断 304"/>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6" name="テキスト ボックス 305"/>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138590</xdr:rowOff>
    </xdr:from>
    <xdr:to>
      <xdr:col>11</xdr:col>
      <xdr:colOff>307975</xdr:colOff>
      <xdr:row>35</xdr:row>
      <xdr:rowOff>155898</xdr:rowOff>
    </xdr:to>
    <xdr:cxnSp macro="">
      <xdr:nvCxnSpPr>
        <xdr:cNvPr id="307" name="直線コネクタ 306"/>
        <xdr:cNvCxnSpPr/>
      </xdr:nvCxnSpPr>
      <xdr:spPr>
        <a:xfrm>
          <a:off x="6972300" y="613934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8" name="フローチャート : 判断 307"/>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9" name="テキスト ボックス 308"/>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10" name="フローチャート : 判断 309"/>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11" name="テキスト ボックス 310"/>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46609</xdr:rowOff>
    </xdr:from>
    <xdr:to>
      <xdr:col>15</xdr:col>
      <xdr:colOff>231775</xdr:colOff>
      <xdr:row>33</xdr:row>
      <xdr:rowOff>148209</xdr:rowOff>
    </xdr:to>
    <xdr:sp macro="" textlink="">
      <xdr:nvSpPr>
        <xdr:cNvPr id="317" name="円/楕円 316"/>
        <xdr:cNvSpPr/>
      </xdr:nvSpPr>
      <xdr:spPr>
        <a:xfrm>
          <a:off x="10426700" y="57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69486</xdr:rowOff>
    </xdr:from>
    <xdr:ext cx="534377" cy="259045"/>
    <xdr:sp macro="" textlink="">
      <xdr:nvSpPr>
        <xdr:cNvPr id="318" name="補助費等該当値テキスト"/>
        <xdr:cNvSpPr txBox="1"/>
      </xdr:nvSpPr>
      <xdr:spPr>
        <a:xfrm>
          <a:off x="10528300"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87790</xdr:rowOff>
    </xdr:from>
    <xdr:to>
      <xdr:col>14</xdr:col>
      <xdr:colOff>79375</xdr:colOff>
      <xdr:row>34</xdr:row>
      <xdr:rowOff>17940</xdr:rowOff>
    </xdr:to>
    <xdr:sp macro="" textlink="">
      <xdr:nvSpPr>
        <xdr:cNvPr id="319" name="円/楕円 318"/>
        <xdr:cNvSpPr/>
      </xdr:nvSpPr>
      <xdr:spPr>
        <a:xfrm>
          <a:off x="9588500" y="57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34467</xdr:rowOff>
    </xdr:from>
    <xdr:ext cx="534377" cy="259045"/>
    <xdr:sp macro="" textlink="">
      <xdr:nvSpPr>
        <xdr:cNvPr id="320" name="テキスト ボックス 319"/>
        <xdr:cNvSpPr txBox="1"/>
      </xdr:nvSpPr>
      <xdr:spPr>
        <a:xfrm>
          <a:off x="9372111" y="55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110356</xdr:rowOff>
    </xdr:from>
    <xdr:to>
      <xdr:col>12</xdr:col>
      <xdr:colOff>561975</xdr:colOff>
      <xdr:row>34</xdr:row>
      <xdr:rowOff>40506</xdr:rowOff>
    </xdr:to>
    <xdr:sp macro="" textlink="">
      <xdr:nvSpPr>
        <xdr:cNvPr id="321" name="円/楕円 320"/>
        <xdr:cNvSpPr/>
      </xdr:nvSpPr>
      <xdr:spPr>
        <a:xfrm>
          <a:off x="8699500" y="57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57033</xdr:rowOff>
    </xdr:from>
    <xdr:ext cx="534377" cy="259045"/>
    <xdr:sp macro="" textlink="">
      <xdr:nvSpPr>
        <xdr:cNvPr id="322" name="テキスト ボックス 321"/>
        <xdr:cNvSpPr txBox="1"/>
      </xdr:nvSpPr>
      <xdr:spPr>
        <a:xfrm>
          <a:off x="8483111" y="55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105098</xdr:rowOff>
    </xdr:from>
    <xdr:to>
      <xdr:col>11</xdr:col>
      <xdr:colOff>358775</xdr:colOff>
      <xdr:row>36</xdr:row>
      <xdr:rowOff>35248</xdr:rowOff>
    </xdr:to>
    <xdr:sp macro="" textlink="">
      <xdr:nvSpPr>
        <xdr:cNvPr id="323" name="円/楕円 322"/>
        <xdr:cNvSpPr/>
      </xdr:nvSpPr>
      <xdr:spPr>
        <a:xfrm>
          <a:off x="7810500" y="61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26375</xdr:rowOff>
    </xdr:from>
    <xdr:ext cx="534377" cy="259045"/>
    <xdr:sp macro="" textlink="">
      <xdr:nvSpPr>
        <xdr:cNvPr id="324" name="テキスト ボックス 323"/>
        <xdr:cNvSpPr txBox="1"/>
      </xdr:nvSpPr>
      <xdr:spPr>
        <a:xfrm>
          <a:off x="7594111" y="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87790</xdr:rowOff>
    </xdr:from>
    <xdr:to>
      <xdr:col>10</xdr:col>
      <xdr:colOff>155575</xdr:colOff>
      <xdr:row>36</xdr:row>
      <xdr:rowOff>17940</xdr:rowOff>
    </xdr:to>
    <xdr:sp macro="" textlink="">
      <xdr:nvSpPr>
        <xdr:cNvPr id="325" name="円/楕円 324"/>
        <xdr:cNvSpPr/>
      </xdr:nvSpPr>
      <xdr:spPr>
        <a:xfrm>
          <a:off x="6921500" y="60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34467</xdr:rowOff>
    </xdr:from>
    <xdr:ext cx="534377" cy="259045"/>
    <xdr:sp macro="" textlink="">
      <xdr:nvSpPr>
        <xdr:cNvPr id="326" name="テキスト ボックス 325"/>
        <xdr:cNvSpPr txBox="1"/>
      </xdr:nvSpPr>
      <xdr:spPr>
        <a:xfrm>
          <a:off x="6705111" y="58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50" name="直線コネクタ 349"/>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51"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2" name="直線コネクタ 351"/>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3"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4" name="直線コネクタ 353"/>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113106</xdr:rowOff>
    </xdr:from>
    <xdr:to>
      <xdr:col>15</xdr:col>
      <xdr:colOff>180975</xdr:colOff>
      <xdr:row>56</xdr:row>
      <xdr:rowOff>141174</xdr:rowOff>
    </xdr:to>
    <xdr:cxnSp macro="">
      <xdr:nvCxnSpPr>
        <xdr:cNvPr id="355" name="直線コネクタ 354"/>
        <xdr:cNvCxnSpPr/>
      </xdr:nvCxnSpPr>
      <xdr:spPr>
        <a:xfrm>
          <a:off x="9639300" y="9371406"/>
          <a:ext cx="838200" cy="3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6"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7" name="フローチャート : 判断 356"/>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113106</xdr:rowOff>
    </xdr:from>
    <xdr:to>
      <xdr:col>14</xdr:col>
      <xdr:colOff>28575</xdr:colOff>
      <xdr:row>56</xdr:row>
      <xdr:rowOff>159283</xdr:rowOff>
    </xdr:to>
    <xdr:cxnSp macro="">
      <xdr:nvCxnSpPr>
        <xdr:cNvPr id="358" name="直線コネクタ 357"/>
        <xdr:cNvCxnSpPr/>
      </xdr:nvCxnSpPr>
      <xdr:spPr>
        <a:xfrm flipV="1">
          <a:off x="8750300" y="9371406"/>
          <a:ext cx="889000" cy="38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9" name="フローチャート : 判断 358"/>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60" name="テキスト ボックス 359"/>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95021</xdr:rowOff>
    </xdr:from>
    <xdr:to>
      <xdr:col>12</xdr:col>
      <xdr:colOff>511175</xdr:colOff>
      <xdr:row>56</xdr:row>
      <xdr:rowOff>159283</xdr:rowOff>
    </xdr:to>
    <xdr:cxnSp macro="">
      <xdr:nvCxnSpPr>
        <xdr:cNvPr id="361" name="直線コネクタ 360"/>
        <xdr:cNvCxnSpPr/>
      </xdr:nvCxnSpPr>
      <xdr:spPr>
        <a:xfrm>
          <a:off x="7861300" y="9696221"/>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2" name="フローチャート : 判断 361"/>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3" name="テキスト ボックス 362"/>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95021</xdr:rowOff>
    </xdr:from>
    <xdr:to>
      <xdr:col>11</xdr:col>
      <xdr:colOff>307975</xdr:colOff>
      <xdr:row>57</xdr:row>
      <xdr:rowOff>132512</xdr:rowOff>
    </xdr:to>
    <xdr:cxnSp macro="">
      <xdr:nvCxnSpPr>
        <xdr:cNvPr id="364" name="直線コネクタ 363"/>
        <xdr:cNvCxnSpPr/>
      </xdr:nvCxnSpPr>
      <xdr:spPr>
        <a:xfrm flipV="1">
          <a:off x="6972300" y="9696221"/>
          <a:ext cx="8890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5" name="フローチャート : 判断 364"/>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6" name="テキスト ボックス 365"/>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7" name="フローチャート : 判断 366"/>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8" name="テキスト ボックス 367"/>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90374</xdr:rowOff>
    </xdr:from>
    <xdr:to>
      <xdr:col>15</xdr:col>
      <xdr:colOff>231775</xdr:colOff>
      <xdr:row>57</xdr:row>
      <xdr:rowOff>20524</xdr:rowOff>
    </xdr:to>
    <xdr:sp macro="" textlink="">
      <xdr:nvSpPr>
        <xdr:cNvPr id="374" name="円/楕円 373"/>
        <xdr:cNvSpPr/>
      </xdr:nvSpPr>
      <xdr:spPr>
        <a:xfrm>
          <a:off x="10426700" y="96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68801</xdr:rowOff>
    </xdr:from>
    <xdr:ext cx="534377" cy="259045"/>
    <xdr:sp macro="" textlink="">
      <xdr:nvSpPr>
        <xdr:cNvPr id="375" name="普通建設事業費該当値テキスト"/>
        <xdr:cNvSpPr txBox="1"/>
      </xdr:nvSpPr>
      <xdr:spPr>
        <a:xfrm>
          <a:off x="10528300" y="96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32,884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62306</xdr:rowOff>
    </xdr:from>
    <xdr:to>
      <xdr:col>14</xdr:col>
      <xdr:colOff>79375</xdr:colOff>
      <xdr:row>54</xdr:row>
      <xdr:rowOff>163906</xdr:rowOff>
    </xdr:to>
    <xdr:sp macro="" textlink="">
      <xdr:nvSpPr>
        <xdr:cNvPr id="376" name="円/楕円 375"/>
        <xdr:cNvSpPr/>
      </xdr:nvSpPr>
      <xdr:spPr>
        <a:xfrm>
          <a:off x="9588500" y="93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8983</xdr:rowOff>
    </xdr:from>
    <xdr:ext cx="534377" cy="259045"/>
    <xdr:sp macro="" textlink="">
      <xdr:nvSpPr>
        <xdr:cNvPr id="377" name="テキスト ボックス 376"/>
        <xdr:cNvSpPr txBox="1"/>
      </xdr:nvSpPr>
      <xdr:spPr>
        <a:xfrm>
          <a:off x="9372111" y="90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108483</xdr:rowOff>
    </xdr:from>
    <xdr:to>
      <xdr:col>12</xdr:col>
      <xdr:colOff>561975</xdr:colOff>
      <xdr:row>57</xdr:row>
      <xdr:rowOff>38633</xdr:rowOff>
    </xdr:to>
    <xdr:sp macro="" textlink="">
      <xdr:nvSpPr>
        <xdr:cNvPr id="378" name="円/楕円 377"/>
        <xdr:cNvSpPr/>
      </xdr:nvSpPr>
      <xdr:spPr>
        <a:xfrm>
          <a:off x="8699500" y="97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29760</xdr:rowOff>
    </xdr:from>
    <xdr:ext cx="534377" cy="259045"/>
    <xdr:sp macro="" textlink="">
      <xdr:nvSpPr>
        <xdr:cNvPr id="379" name="テキスト ボックス 378"/>
        <xdr:cNvSpPr txBox="1"/>
      </xdr:nvSpPr>
      <xdr:spPr>
        <a:xfrm>
          <a:off x="8483111" y="98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44221</xdr:rowOff>
    </xdr:from>
    <xdr:to>
      <xdr:col>11</xdr:col>
      <xdr:colOff>358775</xdr:colOff>
      <xdr:row>56</xdr:row>
      <xdr:rowOff>145821</xdr:rowOff>
    </xdr:to>
    <xdr:sp macro="" textlink="">
      <xdr:nvSpPr>
        <xdr:cNvPr id="380" name="円/楕円 379"/>
        <xdr:cNvSpPr/>
      </xdr:nvSpPr>
      <xdr:spPr>
        <a:xfrm>
          <a:off x="7810500" y="96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136948</xdr:rowOff>
    </xdr:from>
    <xdr:ext cx="534377" cy="259045"/>
    <xdr:sp macro="" textlink="">
      <xdr:nvSpPr>
        <xdr:cNvPr id="381" name="テキスト ボックス 380"/>
        <xdr:cNvSpPr txBox="1"/>
      </xdr:nvSpPr>
      <xdr:spPr>
        <a:xfrm>
          <a:off x="7594111" y="97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81712</xdr:rowOff>
    </xdr:from>
    <xdr:to>
      <xdr:col>10</xdr:col>
      <xdr:colOff>155575</xdr:colOff>
      <xdr:row>58</xdr:row>
      <xdr:rowOff>11862</xdr:rowOff>
    </xdr:to>
    <xdr:sp macro="" textlink="">
      <xdr:nvSpPr>
        <xdr:cNvPr id="382" name="円/楕円 381"/>
        <xdr:cNvSpPr/>
      </xdr:nvSpPr>
      <xdr:spPr>
        <a:xfrm>
          <a:off x="6921500" y="98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2989</xdr:rowOff>
    </xdr:from>
    <xdr:ext cx="534377" cy="259045"/>
    <xdr:sp macro="" textlink="">
      <xdr:nvSpPr>
        <xdr:cNvPr id="383" name="テキスト ボックス 382"/>
        <xdr:cNvSpPr txBox="1"/>
      </xdr:nvSpPr>
      <xdr:spPr>
        <a:xfrm>
          <a:off x="6705111" y="99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7" name="直線コネクタ 406"/>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8"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9" name="直線コネクタ 408"/>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10"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11" name="直線コネクタ 410"/>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156864</xdr:rowOff>
    </xdr:from>
    <xdr:to>
      <xdr:col>15</xdr:col>
      <xdr:colOff>180975</xdr:colOff>
      <xdr:row>78</xdr:row>
      <xdr:rowOff>51212</xdr:rowOff>
    </xdr:to>
    <xdr:cxnSp macro="">
      <xdr:nvCxnSpPr>
        <xdr:cNvPr id="412" name="直線コネクタ 411"/>
        <xdr:cNvCxnSpPr/>
      </xdr:nvCxnSpPr>
      <xdr:spPr>
        <a:xfrm>
          <a:off x="9639300" y="12844164"/>
          <a:ext cx="838200" cy="58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3"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4" name="フローチャート : 判断 413"/>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5" name="フローチャート : 判断 414"/>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24274</xdr:rowOff>
    </xdr:from>
    <xdr:ext cx="534377" cy="259045"/>
    <xdr:sp macro="" textlink="">
      <xdr:nvSpPr>
        <xdr:cNvPr id="416" name="テキスト ボックス 415"/>
        <xdr:cNvSpPr txBox="1"/>
      </xdr:nvSpPr>
      <xdr:spPr>
        <a:xfrm>
          <a:off x="9372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412</xdr:rowOff>
    </xdr:from>
    <xdr:to>
      <xdr:col>15</xdr:col>
      <xdr:colOff>231775</xdr:colOff>
      <xdr:row>78</xdr:row>
      <xdr:rowOff>102012</xdr:rowOff>
    </xdr:to>
    <xdr:sp macro="" textlink="">
      <xdr:nvSpPr>
        <xdr:cNvPr id="422" name="円/楕円 421"/>
        <xdr:cNvSpPr/>
      </xdr:nvSpPr>
      <xdr:spPr>
        <a:xfrm>
          <a:off x="10426700" y="133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150289</xdr:rowOff>
    </xdr:from>
    <xdr:ext cx="469744" cy="259045"/>
    <xdr:sp macro="" textlink="">
      <xdr:nvSpPr>
        <xdr:cNvPr id="423" name="普通建設事業費 （ うち新規整備　）該当値テキスト"/>
        <xdr:cNvSpPr txBox="1"/>
      </xdr:nvSpPr>
      <xdr:spPr>
        <a:xfrm>
          <a:off x="10528300" y="1335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106064</xdr:rowOff>
    </xdr:from>
    <xdr:to>
      <xdr:col>14</xdr:col>
      <xdr:colOff>79375</xdr:colOff>
      <xdr:row>75</xdr:row>
      <xdr:rowOff>36214</xdr:rowOff>
    </xdr:to>
    <xdr:sp macro="" textlink="">
      <xdr:nvSpPr>
        <xdr:cNvPr id="424" name="円/楕円 423"/>
        <xdr:cNvSpPr/>
      </xdr:nvSpPr>
      <xdr:spPr>
        <a:xfrm>
          <a:off x="9588500" y="127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52741</xdr:rowOff>
    </xdr:from>
    <xdr:ext cx="534377" cy="259045"/>
    <xdr:sp macro="" textlink="">
      <xdr:nvSpPr>
        <xdr:cNvPr id="425" name="テキスト ボックス 424"/>
        <xdr:cNvSpPr txBox="1"/>
      </xdr:nvSpPr>
      <xdr:spPr>
        <a:xfrm>
          <a:off x="9372111" y="1256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7" name="直線コネクタ 446"/>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8"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9" name="直線コネクタ 448"/>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50"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51" name="直線コネクタ 450"/>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144066</xdr:rowOff>
    </xdr:from>
    <xdr:to>
      <xdr:col>15</xdr:col>
      <xdr:colOff>180975</xdr:colOff>
      <xdr:row>97</xdr:row>
      <xdr:rowOff>88151</xdr:rowOff>
    </xdr:to>
    <xdr:cxnSp macro="">
      <xdr:nvCxnSpPr>
        <xdr:cNvPr id="452" name="直線コネクタ 451"/>
        <xdr:cNvCxnSpPr/>
      </xdr:nvCxnSpPr>
      <xdr:spPr>
        <a:xfrm flipV="1">
          <a:off x="9639300" y="16603266"/>
          <a:ext cx="838200" cy="1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3"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4" name="フローチャート : 判断 453"/>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5" name="フローチャート : 判断 454"/>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6" name="テキスト ボックス 455"/>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93266</xdr:rowOff>
    </xdr:from>
    <xdr:to>
      <xdr:col>15</xdr:col>
      <xdr:colOff>231775</xdr:colOff>
      <xdr:row>97</xdr:row>
      <xdr:rowOff>23416</xdr:rowOff>
    </xdr:to>
    <xdr:sp macro="" textlink="">
      <xdr:nvSpPr>
        <xdr:cNvPr id="462" name="円/楕円 461"/>
        <xdr:cNvSpPr/>
      </xdr:nvSpPr>
      <xdr:spPr>
        <a:xfrm>
          <a:off x="10426700" y="165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71693</xdr:rowOff>
    </xdr:from>
    <xdr:ext cx="534377" cy="259045"/>
    <xdr:sp macro="" textlink="">
      <xdr:nvSpPr>
        <xdr:cNvPr id="463" name="普通建設事業費 （ うち更新整備　）該当値テキスト"/>
        <xdr:cNvSpPr txBox="1"/>
      </xdr:nvSpPr>
      <xdr:spPr>
        <a:xfrm>
          <a:off x="10528300" y="165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37351</xdr:rowOff>
    </xdr:from>
    <xdr:to>
      <xdr:col>14</xdr:col>
      <xdr:colOff>79375</xdr:colOff>
      <xdr:row>97</xdr:row>
      <xdr:rowOff>138951</xdr:rowOff>
    </xdr:to>
    <xdr:sp macro="" textlink="">
      <xdr:nvSpPr>
        <xdr:cNvPr id="464" name="円/楕円 463"/>
        <xdr:cNvSpPr/>
      </xdr:nvSpPr>
      <xdr:spPr>
        <a:xfrm>
          <a:off x="95885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130078</xdr:rowOff>
    </xdr:from>
    <xdr:ext cx="469744" cy="259045"/>
    <xdr:sp macro="" textlink="">
      <xdr:nvSpPr>
        <xdr:cNvPr id="465" name="テキスト ボックス 464"/>
        <xdr:cNvSpPr txBox="1"/>
      </xdr:nvSpPr>
      <xdr:spPr>
        <a:xfrm>
          <a:off x="9404427" y="167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9" name="テキスト ボックス 47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1" name="テキスト ボックス 48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3" name="テキスト ボックス 48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5" name="テキスト ボックス 484"/>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9" name="直線コネクタ 488"/>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2"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3" name="直線コネクタ 492"/>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14160</xdr:rowOff>
    </xdr:from>
    <xdr:to>
      <xdr:col>23</xdr:col>
      <xdr:colOff>517525</xdr:colOff>
      <xdr:row>38</xdr:row>
      <xdr:rowOff>73978</xdr:rowOff>
    </xdr:to>
    <xdr:cxnSp macro="">
      <xdr:nvCxnSpPr>
        <xdr:cNvPr id="494" name="直線コネクタ 493"/>
        <xdr:cNvCxnSpPr/>
      </xdr:nvCxnSpPr>
      <xdr:spPr>
        <a:xfrm flipV="1">
          <a:off x="15481300" y="6357810"/>
          <a:ext cx="838200" cy="2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52658</xdr:rowOff>
    </xdr:from>
    <xdr:ext cx="378565" cy="259045"/>
    <xdr:sp macro="" textlink="">
      <xdr:nvSpPr>
        <xdr:cNvPr id="495" name="災害復旧事業費平均値テキスト"/>
        <xdr:cNvSpPr txBox="1"/>
      </xdr:nvSpPr>
      <xdr:spPr>
        <a:xfrm>
          <a:off x="16370300" y="6567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6" name="フローチャート : 判断 495"/>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73978</xdr:rowOff>
    </xdr:from>
    <xdr:to>
      <xdr:col>22</xdr:col>
      <xdr:colOff>365125</xdr:colOff>
      <xdr:row>39</xdr:row>
      <xdr:rowOff>18923</xdr:rowOff>
    </xdr:to>
    <xdr:cxnSp macro="">
      <xdr:nvCxnSpPr>
        <xdr:cNvPr id="497" name="直線コネクタ 496"/>
        <xdr:cNvCxnSpPr/>
      </xdr:nvCxnSpPr>
      <xdr:spPr>
        <a:xfrm flipV="1">
          <a:off x="14592300" y="6589078"/>
          <a:ext cx="8890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8" name="フローチャート : 判断 497"/>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126954</xdr:rowOff>
    </xdr:from>
    <xdr:ext cx="378565" cy="259045"/>
    <xdr:sp macro="" textlink="">
      <xdr:nvSpPr>
        <xdr:cNvPr id="499" name="テキスト ボックス 498"/>
        <xdr:cNvSpPr txBox="1"/>
      </xdr:nvSpPr>
      <xdr:spPr>
        <a:xfrm>
          <a:off x="15292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18923</xdr:rowOff>
    </xdr:from>
    <xdr:to>
      <xdr:col>21</xdr:col>
      <xdr:colOff>161925</xdr:colOff>
      <xdr:row>39</xdr:row>
      <xdr:rowOff>38735</xdr:rowOff>
    </xdr:to>
    <xdr:cxnSp macro="">
      <xdr:nvCxnSpPr>
        <xdr:cNvPr id="500" name="直線コネクタ 499"/>
        <xdr:cNvCxnSpPr/>
      </xdr:nvCxnSpPr>
      <xdr:spPr>
        <a:xfrm flipV="1">
          <a:off x="13703300" y="670547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501" name="フローチャート : 判断 500"/>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2" name="テキスト ボックス 501"/>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28257</xdr:rowOff>
    </xdr:from>
    <xdr:to>
      <xdr:col>19</xdr:col>
      <xdr:colOff>644525</xdr:colOff>
      <xdr:row>39</xdr:row>
      <xdr:rowOff>38735</xdr:rowOff>
    </xdr:to>
    <xdr:cxnSp macro="">
      <xdr:nvCxnSpPr>
        <xdr:cNvPr id="503" name="直線コネクタ 502"/>
        <xdr:cNvCxnSpPr/>
      </xdr:nvCxnSpPr>
      <xdr:spPr>
        <a:xfrm>
          <a:off x="12814300" y="6714807"/>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4" name="フローチャート : 判断 503"/>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5" name="テキスト ボックス 504"/>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6" name="フローチャート : 判断 505"/>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7" name="テキスト ボックス 506"/>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134810</xdr:rowOff>
    </xdr:from>
    <xdr:to>
      <xdr:col>23</xdr:col>
      <xdr:colOff>568325</xdr:colOff>
      <xdr:row>37</xdr:row>
      <xdr:rowOff>64960</xdr:rowOff>
    </xdr:to>
    <xdr:sp macro="" textlink="">
      <xdr:nvSpPr>
        <xdr:cNvPr id="513" name="円/楕円 512"/>
        <xdr:cNvSpPr/>
      </xdr:nvSpPr>
      <xdr:spPr>
        <a:xfrm>
          <a:off x="16268700" y="63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157687</xdr:rowOff>
    </xdr:from>
    <xdr:ext cx="469744" cy="259045"/>
    <xdr:sp macro="" textlink="">
      <xdr:nvSpPr>
        <xdr:cNvPr id="514" name="災害復旧事業費該当値テキスト"/>
        <xdr:cNvSpPr txBox="1"/>
      </xdr:nvSpPr>
      <xdr:spPr>
        <a:xfrm>
          <a:off x="16370300" y="61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23178</xdr:rowOff>
    </xdr:from>
    <xdr:to>
      <xdr:col>22</xdr:col>
      <xdr:colOff>415925</xdr:colOff>
      <xdr:row>38</xdr:row>
      <xdr:rowOff>124778</xdr:rowOff>
    </xdr:to>
    <xdr:sp macro="" textlink="">
      <xdr:nvSpPr>
        <xdr:cNvPr id="515" name="円/楕円 514"/>
        <xdr:cNvSpPr/>
      </xdr:nvSpPr>
      <xdr:spPr>
        <a:xfrm>
          <a:off x="15430500" y="6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141305</xdr:rowOff>
    </xdr:from>
    <xdr:ext cx="378565" cy="259045"/>
    <xdr:sp macro="" textlink="">
      <xdr:nvSpPr>
        <xdr:cNvPr id="516" name="テキスト ボックス 515"/>
        <xdr:cNvSpPr txBox="1"/>
      </xdr:nvSpPr>
      <xdr:spPr>
        <a:xfrm>
          <a:off x="15292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139573</xdr:rowOff>
    </xdr:from>
    <xdr:to>
      <xdr:col>21</xdr:col>
      <xdr:colOff>212725</xdr:colOff>
      <xdr:row>39</xdr:row>
      <xdr:rowOff>69723</xdr:rowOff>
    </xdr:to>
    <xdr:sp macro="" textlink="">
      <xdr:nvSpPr>
        <xdr:cNvPr id="517" name="円/楕円 516"/>
        <xdr:cNvSpPr/>
      </xdr:nvSpPr>
      <xdr:spPr>
        <a:xfrm>
          <a:off x="14541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60850</xdr:rowOff>
    </xdr:from>
    <xdr:ext cx="378565" cy="259045"/>
    <xdr:sp macro="" textlink="">
      <xdr:nvSpPr>
        <xdr:cNvPr id="518" name="テキスト ボックス 517"/>
        <xdr:cNvSpPr txBox="1"/>
      </xdr:nvSpPr>
      <xdr:spPr>
        <a:xfrm>
          <a:off x="14403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159385</xdr:rowOff>
    </xdr:from>
    <xdr:to>
      <xdr:col>20</xdr:col>
      <xdr:colOff>9525</xdr:colOff>
      <xdr:row>39</xdr:row>
      <xdr:rowOff>89535</xdr:rowOff>
    </xdr:to>
    <xdr:sp macro="" textlink="">
      <xdr:nvSpPr>
        <xdr:cNvPr id="519" name="円/楕円 518"/>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80662</xdr:rowOff>
    </xdr:from>
    <xdr:ext cx="313932" cy="259045"/>
    <xdr:sp macro="" textlink="">
      <xdr:nvSpPr>
        <xdr:cNvPr id="520" name="テキスト ボックス 519"/>
        <xdr:cNvSpPr txBox="1"/>
      </xdr:nvSpPr>
      <xdr:spPr>
        <a:xfrm>
          <a:off x="1354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148907</xdr:rowOff>
    </xdr:from>
    <xdr:to>
      <xdr:col>18</xdr:col>
      <xdr:colOff>492125</xdr:colOff>
      <xdr:row>39</xdr:row>
      <xdr:rowOff>79057</xdr:rowOff>
    </xdr:to>
    <xdr:sp macro="" textlink="">
      <xdr:nvSpPr>
        <xdr:cNvPr id="521" name="円/楕円 520"/>
        <xdr:cNvSpPr/>
      </xdr:nvSpPr>
      <xdr:spPr>
        <a:xfrm>
          <a:off x="127635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70184</xdr:rowOff>
    </xdr:from>
    <xdr:ext cx="313932" cy="259045"/>
    <xdr:sp macro="" textlink="">
      <xdr:nvSpPr>
        <xdr:cNvPr id="522" name="テキスト ボックス 521"/>
        <xdr:cNvSpPr txBox="1"/>
      </xdr:nvSpPr>
      <xdr:spPr>
        <a:xfrm>
          <a:off x="12657333" y="6756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1" name="テキスト ボックス 59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7" name="直線コネクタ 596"/>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8"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9" name="直線コネクタ 598"/>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600"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601" name="直線コネクタ 600"/>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149563</xdr:rowOff>
    </xdr:from>
    <xdr:to>
      <xdr:col>23</xdr:col>
      <xdr:colOff>517525</xdr:colOff>
      <xdr:row>75</xdr:row>
      <xdr:rowOff>166920</xdr:rowOff>
    </xdr:to>
    <xdr:cxnSp macro="">
      <xdr:nvCxnSpPr>
        <xdr:cNvPr id="602" name="直線コネクタ 601"/>
        <xdr:cNvCxnSpPr/>
      </xdr:nvCxnSpPr>
      <xdr:spPr>
        <a:xfrm>
          <a:off x="15481300" y="13008313"/>
          <a:ext cx="8382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3"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4" name="フローチャート : 判断 603"/>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131454</xdr:rowOff>
    </xdr:from>
    <xdr:to>
      <xdr:col>22</xdr:col>
      <xdr:colOff>365125</xdr:colOff>
      <xdr:row>75</xdr:row>
      <xdr:rowOff>149563</xdr:rowOff>
    </xdr:to>
    <xdr:cxnSp macro="">
      <xdr:nvCxnSpPr>
        <xdr:cNvPr id="605" name="直線コネクタ 604"/>
        <xdr:cNvCxnSpPr/>
      </xdr:nvCxnSpPr>
      <xdr:spPr>
        <a:xfrm>
          <a:off x="14592300" y="12990204"/>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6" name="フローチャート : 判断 605"/>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7" name="テキスト ボックス 606"/>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92167</xdr:rowOff>
    </xdr:from>
    <xdr:to>
      <xdr:col>21</xdr:col>
      <xdr:colOff>161925</xdr:colOff>
      <xdr:row>75</xdr:row>
      <xdr:rowOff>131454</xdr:rowOff>
    </xdr:to>
    <xdr:cxnSp macro="">
      <xdr:nvCxnSpPr>
        <xdr:cNvPr id="608" name="直線コネクタ 607"/>
        <xdr:cNvCxnSpPr/>
      </xdr:nvCxnSpPr>
      <xdr:spPr>
        <a:xfrm>
          <a:off x="13703300" y="12950917"/>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9" name="フローチャート : 判断 608"/>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10" name="テキスト ボックス 609"/>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92167</xdr:rowOff>
    </xdr:from>
    <xdr:to>
      <xdr:col>19</xdr:col>
      <xdr:colOff>644525</xdr:colOff>
      <xdr:row>75</xdr:row>
      <xdr:rowOff>94421</xdr:rowOff>
    </xdr:to>
    <xdr:cxnSp macro="">
      <xdr:nvCxnSpPr>
        <xdr:cNvPr id="611" name="直線コネクタ 610"/>
        <xdr:cNvCxnSpPr/>
      </xdr:nvCxnSpPr>
      <xdr:spPr>
        <a:xfrm flipV="1">
          <a:off x="12814300" y="1295091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2" name="フローチャート : 判断 611"/>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3" name="テキスト ボックス 612"/>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4" name="フローチャート : 判断 613"/>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5" name="テキスト ボックス 614"/>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116120</xdr:rowOff>
    </xdr:from>
    <xdr:to>
      <xdr:col>23</xdr:col>
      <xdr:colOff>568325</xdr:colOff>
      <xdr:row>76</xdr:row>
      <xdr:rowOff>46270</xdr:rowOff>
    </xdr:to>
    <xdr:sp macro="" textlink="">
      <xdr:nvSpPr>
        <xdr:cNvPr id="621" name="円/楕円 620"/>
        <xdr:cNvSpPr/>
      </xdr:nvSpPr>
      <xdr:spPr>
        <a:xfrm>
          <a:off x="16268700" y="129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138997</xdr:rowOff>
    </xdr:from>
    <xdr:ext cx="534377" cy="259045"/>
    <xdr:sp macro="" textlink="">
      <xdr:nvSpPr>
        <xdr:cNvPr id="622" name="公債費該当値テキスト"/>
        <xdr:cNvSpPr txBox="1"/>
      </xdr:nvSpPr>
      <xdr:spPr>
        <a:xfrm>
          <a:off x="16370300" y="128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98762</xdr:rowOff>
    </xdr:from>
    <xdr:to>
      <xdr:col>22</xdr:col>
      <xdr:colOff>415925</xdr:colOff>
      <xdr:row>76</xdr:row>
      <xdr:rowOff>28913</xdr:rowOff>
    </xdr:to>
    <xdr:sp macro="" textlink="">
      <xdr:nvSpPr>
        <xdr:cNvPr id="623" name="円/楕円 622"/>
        <xdr:cNvSpPr/>
      </xdr:nvSpPr>
      <xdr:spPr>
        <a:xfrm>
          <a:off x="15430500" y="1295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45439</xdr:rowOff>
    </xdr:from>
    <xdr:ext cx="534377" cy="259045"/>
    <xdr:sp macro="" textlink="">
      <xdr:nvSpPr>
        <xdr:cNvPr id="624" name="テキスト ボックス 623"/>
        <xdr:cNvSpPr txBox="1"/>
      </xdr:nvSpPr>
      <xdr:spPr>
        <a:xfrm>
          <a:off x="15214111" y="127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80654</xdr:rowOff>
    </xdr:from>
    <xdr:to>
      <xdr:col>21</xdr:col>
      <xdr:colOff>212725</xdr:colOff>
      <xdr:row>76</xdr:row>
      <xdr:rowOff>10804</xdr:rowOff>
    </xdr:to>
    <xdr:sp macro="" textlink="">
      <xdr:nvSpPr>
        <xdr:cNvPr id="625" name="円/楕円 624"/>
        <xdr:cNvSpPr/>
      </xdr:nvSpPr>
      <xdr:spPr>
        <a:xfrm>
          <a:off x="14541500" y="129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27331</xdr:rowOff>
    </xdr:from>
    <xdr:ext cx="534377" cy="259045"/>
    <xdr:sp macro="" textlink="">
      <xdr:nvSpPr>
        <xdr:cNvPr id="626" name="テキスト ボックス 625"/>
        <xdr:cNvSpPr txBox="1"/>
      </xdr:nvSpPr>
      <xdr:spPr>
        <a:xfrm>
          <a:off x="14325111" y="1271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41367</xdr:rowOff>
    </xdr:from>
    <xdr:to>
      <xdr:col>20</xdr:col>
      <xdr:colOff>9525</xdr:colOff>
      <xdr:row>75</xdr:row>
      <xdr:rowOff>142967</xdr:rowOff>
    </xdr:to>
    <xdr:sp macro="" textlink="">
      <xdr:nvSpPr>
        <xdr:cNvPr id="627" name="円/楕円 626"/>
        <xdr:cNvSpPr/>
      </xdr:nvSpPr>
      <xdr:spPr>
        <a:xfrm>
          <a:off x="13652500" y="1290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159494</xdr:rowOff>
    </xdr:from>
    <xdr:ext cx="534377" cy="259045"/>
    <xdr:sp macro="" textlink="">
      <xdr:nvSpPr>
        <xdr:cNvPr id="628" name="テキスト ボックス 627"/>
        <xdr:cNvSpPr txBox="1"/>
      </xdr:nvSpPr>
      <xdr:spPr>
        <a:xfrm>
          <a:off x="13436111" y="126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43621</xdr:rowOff>
    </xdr:from>
    <xdr:to>
      <xdr:col>18</xdr:col>
      <xdr:colOff>492125</xdr:colOff>
      <xdr:row>75</xdr:row>
      <xdr:rowOff>145221</xdr:rowOff>
    </xdr:to>
    <xdr:sp macro="" textlink="">
      <xdr:nvSpPr>
        <xdr:cNvPr id="629" name="円/楕円 628"/>
        <xdr:cNvSpPr/>
      </xdr:nvSpPr>
      <xdr:spPr>
        <a:xfrm>
          <a:off x="12763500" y="1290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161748</xdr:rowOff>
    </xdr:from>
    <xdr:ext cx="534377" cy="259045"/>
    <xdr:sp macro="" textlink="">
      <xdr:nvSpPr>
        <xdr:cNvPr id="630" name="テキスト ボックス 629"/>
        <xdr:cNvSpPr txBox="1"/>
      </xdr:nvSpPr>
      <xdr:spPr>
        <a:xfrm>
          <a:off x="12547111" y="126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4" name="直線コネクタ 653"/>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5"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6" name="直線コネクタ 655"/>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7"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8" name="直線コネクタ 657"/>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167025</xdr:rowOff>
    </xdr:from>
    <xdr:to>
      <xdr:col>23</xdr:col>
      <xdr:colOff>517525</xdr:colOff>
      <xdr:row>99</xdr:row>
      <xdr:rowOff>6990</xdr:rowOff>
    </xdr:to>
    <xdr:cxnSp macro="">
      <xdr:nvCxnSpPr>
        <xdr:cNvPr id="659" name="直線コネクタ 658"/>
        <xdr:cNvCxnSpPr/>
      </xdr:nvCxnSpPr>
      <xdr:spPr>
        <a:xfrm>
          <a:off x="15481300" y="16969125"/>
          <a:ext cx="8382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60"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61" name="フローチャート : 判断 660"/>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167025</xdr:rowOff>
    </xdr:from>
    <xdr:to>
      <xdr:col>22</xdr:col>
      <xdr:colOff>365125</xdr:colOff>
      <xdr:row>99</xdr:row>
      <xdr:rowOff>14061</xdr:rowOff>
    </xdr:to>
    <xdr:cxnSp macro="">
      <xdr:nvCxnSpPr>
        <xdr:cNvPr id="662" name="直線コネクタ 661"/>
        <xdr:cNvCxnSpPr/>
      </xdr:nvCxnSpPr>
      <xdr:spPr>
        <a:xfrm flipV="1">
          <a:off x="14592300" y="16969125"/>
          <a:ext cx="8890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3" name="フローチャート : 判断 662"/>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4" name="テキスト ボックス 663"/>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14061</xdr:rowOff>
    </xdr:from>
    <xdr:to>
      <xdr:col>21</xdr:col>
      <xdr:colOff>161925</xdr:colOff>
      <xdr:row>99</xdr:row>
      <xdr:rowOff>18611</xdr:rowOff>
    </xdr:to>
    <xdr:cxnSp macro="">
      <xdr:nvCxnSpPr>
        <xdr:cNvPr id="665" name="直線コネクタ 664"/>
        <xdr:cNvCxnSpPr/>
      </xdr:nvCxnSpPr>
      <xdr:spPr>
        <a:xfrm flipV="1">
          <a:off x="13703300" y="16987611"/>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6" name="フローチャート : 判断 665"/>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7" name="テキスト ボックス 666"/>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17346</xdr:rowOff>
    </xdr:from>
    <xdr:to>
      <xdr:col>19</xdr:col>
      <xdr:colOff>644525</xdr:colOff>
      <xdr:row>99</xdr:row>
      <xdr:rowOff>18611</xdr:rowOff>
    </xdr:to>
    <xdr:cxnSp macro="">
      <xdr:nvCxnSpPr>
        <xdr:cNvPr id="668" name="直線コネクタ 667"/>
        <xdr:cNvCxnSpPr/>
      </xdr:nvCxnSpPr>
      <xdr:spPr>
        <a:xfrm>
          <a:off x="12814300" y="16990896"/>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9" name="フローチャート : 判断 668"/>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70" name="テキスト ボックス 669"/>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71" name="フローチャート : 判断 670"/>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2" name="テキスト ボックス 671"/>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127640</xdr:rowOff>
    </xdr:from>
    <xdr:to>
      <xdr:col>23</xdr:col>
      <xdr:colOff>568325</xdr:colOff>
      <xdr:row>99</xdr:row>
      <xdr:rowOff>57790</xdr:rowOff>
    </xdr:to>
    <xdr:sp macro="" textlink="">
      <xdr:nvSpPr>
        <xdr:cNvPr id="678" name="円/楕円 677"/>
        <xdr:cNvSpPr/>
      </xdr:nvSpPr>
      <xdr:spPr>
        <a:xfrm>
          <a:off x="16268700" y="169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54175</xdr:rowOff>
    </xdr:from>
    <xdr:ext cx="469744" cy="259045"/>
    <xdr:sp macro="" textlink="">
      <xdr:nvSpPr>
        <xdr:cNvPr id="679" name="積立金該当値テキスト"/>
        <xdr:cNvSpPr txBox="1"/>
      </xdr:nvSpPr>
      <xdr:spPr>
        <a:xfrm>
          <a:off x="16370300" y="168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116225</xdr:rowOff>
    </xdr:from>
    <xdr:to>
      <xdr:col>22</xdr:col>
      <xdr:colOff>415925</xdr:colOff>
      <xdr:row>99</xdr:row>
      <xdr:rowOff>46375</xdr:rowOff>
    </xdr:to>
    <xdr:sp macro="" textlink="">
      <xdr:nvSpPr>
        <xdr:cNvPr id="680" name="円/楕円 679"/>
        <xdr:cNvSpPr/>
      </xdr:nvSpPr>
      <xdr:spPr>
        <a:xfrm>
          <a:off x="15430500" y="1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37502</xdr:rowOff>
    </xdr:from>
    <xdr:ext cx="469744" cy="259045"/>
    <xdr:sp macro="" textlink="">
      <xdr:nvSpPr>
        <xdr:cNvPr id="681" name="テキスト ボックス 680"/>
        <xdr:cNvSpPr txBox="1"/>
      </xdr:nvSpPr>
      <xdr:spPr>
        <a:xfrm>
          <a:off x="15246427" y="170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134711</xdr:rowOff>
    </xdr:from>
    <xdr:to>
      <xdr:col>21</xdr:col>
      <xdr:colOff>212725</xdr:colOff>
      <xdr:row>99</xdr:row>
      <xdr:rowOff>64861</xdr:rowOff>
    </xdr:to>
    <xdr:sp macro="" textlink="">
      <xdr:nvSpPr>
        <xdr:cNvPr id="682" name="円/楕円 681"/>
        <xdr:cNvSpPr/>
      </xdr:nvSpPr>
      <xdr:spPr>
        <a:xfrm>
          <a:off x="14541500" y="169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55988</xdr:rowOff>
    </xdr:from>
    <xdr:ext cx="469744" cy="259045"/>
    <xdr:sp macro="" textlink="">
      <xdr:nvSpPr>
        <xdr:cNvPr id="683" name="テキスト ボックス 682"/>
        <xdr:cNvSpPr txBox="1"/>
      </xdr:nvSpPr>
      <xdr:spPr>
        <a:xfrm>
          <a:off x="14357427" y="170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139261</xdr:rowOff>
    </xdr:from>
    <xdr:to>
      <xdr:col>20</xdr:col>
      <xdr:colOff>9525</xdr:colOff>
      <xdr:row>99</xdr:row>
      <xdr:rowOff>69411</xdr:rowOff>
    </xdr:to>
    <xdr:sp macro="" textlink="">
      <xdr:nvSpPr>
        <xdr:cNvPr id="684" name="円/楕円 683"/>
        <xdr:cNvSpPr/>
      </xdr:nvSpPr>
      <xdr:spPr>
        <a:xfrm>
          <a:off x="13652500" y="169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60538</xdr:rowOff>
    </xdr:from>
    <xdr:ext cx="469744" cy="259045"/>
    <xdr:sp macro="" textlink="">
      <xdr:nvSpPr>
        <xdr:cNvPr id="685" name="テキスト ボックス 684"/>
        <xdr:cNvSpPr txBox="1"/>
      </xdr:nvSpPr>
      <xdr:spPr>
        <a:xfrm>
          <a:off x="13468427" y="1703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137996</xdr:rowOff>
    </xdr:from>
    <xdr:to>
      <xdr:col>18</xdr:col>
      <xdr:colOff>492125</xdr:colOff>
      <xdr:row>99</xdr:row>
      <xdr:rowOff>68146</xdr:rowOff>
    </xdr:to>
    <xdr:sp macro="" textlink="">
      <xdr:nvSpPr>
        <xdr:cNvPr id="686" name="円/楕円 685"/>
        <xdr:cNvSpPr/>
      </xdr:nvSpPr>
      <xdr:spPr>
        <a:xfrm>
          <a:off x="12763500" y="169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59273</xdr:rowOff>
    </xdr:from>
    <xdr:ext cx="469744" cy="259045"/>
    <xdr:sp macro="" textlink="">
      <xdr:nvSpPr>
        <xdr:cNvPr id="687" name="テキスト ボックス 686"/>
        <xdr:cNvSpPr txBox="1"/>
      </xdr:nvSpPr>
      <xdr:spPr>
        <a:xfrm>
          <a:off x="12579427" y="170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1" name="テキスト ボックス 70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3" name="テキスト ボックス 70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5" name="テキスト ボックス 70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7" name="テキスト ボックス 70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9" name="直線コネクタ 708"/>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2"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3" name="直線コネクタ 712"/>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5"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6" name="フローチャート : 判断 715"/>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8" name="フローチャート : 判断 717"/>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9" name="テキスト ボックス 718"/>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21" name="フローチャート : 判断 720"/>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2" name="テキスト ボックス 721"/>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4" name="フローチャート : 判断 723"/>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5" name="テキスト ボックス 724"/>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6" name="フローチャート : 判断 725"/>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7" name="テキスト ボックス 726"/>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6" name="直線コネクタ 765"/>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9"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70" name="直線コネクタ 769"/>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153492</xdr:rowOff>
    </xdr:from>
    <xdr:to>
      <xdr:col>32</xdr:col>
      <xdr:colOff>187325</xdr:colOff>
      <xdr:row>58</xdr:row>
      <xdr:rowOff>14656</xdr:rowOff>
    </xdr:to>
    <xdr:cxnSp macro="">
      <xdr:nvCxnSpPr>
        <xdr:cNvPr id="771" name="直線コネクタ 770"/>
        <xdr:cNvCxnSpPr/>
      </xdr:nvCxnSpPr>
      <xdr:spPr>
        <a:xfrm flipV="1">
          <a:off x="21323300" y="9926142"/>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2"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3" name="フローチャート : 判断 772"/>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14656</xdr:rowOff>
    </xdr:from>
    <xdr:to>
      <xdr:col>31</xdr:col>
      <xdr:colOff>34925</xdr:colOff>
      <xdr:row>58</xdr:row>
      <xdr:rowOff>37440</xdr:rowOff>
    </xdr:to>
    <xdr:cxnSp macro="">
      <xdr:nvCxnSpPr>
        <xdr:cNvPr id="774" name="直線コネクタ 773"/>
        <xdr:cNvCxnSpPr/>
      </xdr:nvCxnSpPr>
      <xdr:spPr>
        <a:xfrm flipV="1">
          <a:off x="20434300" y="9958756"/>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5" name="フローチャート : 判断 774"/>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6" name="テキスト ボックス 775"/>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23800</xdr:rowOff>
    </xdr:from>
    <xdr:to>
      <xdr:col>29</xdr:col>
      <xdr:colOff>517525</xdr:colOff>
      <xdr:row>58</xdr:row>
      <xdr:rowOff>37440</xdr:rowOff>
    </xdr:to>
    <xdr:cxnSp macro="">
      <xdr:nvCxnSpPr>
        <xdr:cNvPr id="777" name="直線コネクタ 776"/>
        <xdr:cNvCxnSpPr/>
      </xdr:nvCxnSpPr>
      <xdr:spPr>
        <a:xfrm>
          <a:off x="19545300" y="9967900"/>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8" name="フローチャート : 判断 777"/>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9" name="テキスト ボックス 778"/>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1168</xdr:rowOff>
    </xdr:from>
    <xdr:to>
      <xdr:col>28</xdr:col>
      <xdr:colOff>314325</xdr:colOff>
      <xdr:row>58</xdr:row>
      <xdr:rowOff>23800</xdr:rowOff>
    </xdr:to>
    <xdr:cxnSp macro="">
      <xdr:nvCxnSpPr>
        <xdr:cNvPr id="780" name="直線コネクタ 779"/>
        <xdr:cNvCxnSpPr/>
      </xdr:nvCxnSpPr>
      <xdr:spPr>
        <a:xfrm>
          <a:off x="18656300" y="9945268"/>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81" name="フローチャート : 判断 780"/>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2" name="テキスト ボックス 781"/>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3" name="フローチャート : 判断 782"/>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4" name="テキスト ボックス 783"/>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102692</xdr:rowOff>
    </xdr:from>
    <xdr:to>
      <xdr:col>32</xdr:col>
      <xdr:colOff>238125</xdr:colOff>
      <xdr:row>58</xdr:row>
      <xdr:rowOff>32842</xdr:rowOff>
    </xdr:to>
    <xdr:sp macro="" textlink="">
      <xdr:nvSpPr>
        <xdr:cNvPr id="790" name="円/楕円 789"/>
        <xdr:cNvSpPr/>
      </xdr:nvSpPr>
      <xdr:spPr>
        <a:xfrm>
          <a:off x="22110700" y="98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81119</xdr:rowOff>
    </xdr:from>
    <xdr:ext cx="469744" cy="259045"/>
    <xdr:sp macro="" textlink="">
      <xdr:nvSpPr>
        <xdr:cNvPr id="791" name="貸付金該当値テキスト"/>
        <xdr:cNvSpPr txBox="1"/>
      </xdr:nvSpPr>
      <xdr:spPr>
        <a:xfrm>
          <a:off x="22212300" y="985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135306</xdr:rowOff>
    </xdr:from>
    <xdr:to>
      <xdr:col>31</xdr:col>
      <xdr:colOff>85725</xdr:colOff>
      <xdr:row>58</xdr:row>
      <xdr:rowOff>65456</xdr:rowOff>
    </xdr:to>
    <xdr:sp macro="" textlink="">
      <xdr:nvSpPr>
        <xdr:cNvPr id="792" name="円/楕円 791"/>
        <xdr:cNvSpPr/>
      </xdr:nvSpPr>
      <xdr:spPr>
        <a:xfrm>
          <a:off x="21272500" y="99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56583</xdr:rowOff>
    </xdr:from>
    <xdr:ext cx="469744" cy="259045"/>
    <xdr:sp macro="" textlink="">
      <xdr:nvSpPr>
        <xdr:cNvPr id="793" name="テキスト ボックス 792"/>
        <xdr:cNvSpPr txBox="1"/>
      </xdr:nvSpPr>
      <xdr:spPr>
        <a:xfrm>
          <a:off x="21088427" y="1000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158090</xdr:rowOff>
    </xdr:from>
    <xdr:to>
      <xdr:col>29</xdr:col>
      <xdr:colOff>568325</xdr:colOff>
      <xdr:row>58</xdr:row>
      <xdr:rowOff>88240</xdr:rowOff>
    </xdr:to>
    <xdr:sp macro="" textlink="">
      <xdr:nvSpPr>
        <xdr:cNvPr id="794" name="円/楕円 793"/>
        <xdr:cNvSpPr/>
      </xdr:nvSpPr>
      <xdr:spPr>
        <a:xfrm>
          <a:off x="20383500" y="99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79367</xdr:rowOff>
    </xdr:from>
    <xdr:ext cx="469744" cy="259045"/>
    <xdr:sp macro="" textlink="">
      <xdr:nvSpPr>
        <xdr:cNvPr id="795" name="テキスト ボックス 794"/>
        <xdr:cNvSpPr txBox="1"/>
      </xdr:nvSpPr>
      <xdr:spPr>
        <a:xfrm>
          <a:off x="20199427" y="100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144450</xdr:rowOff>
    </xdr:from>
    <xdr:to>
      <xdr:col>28</xdr:col>
      <xdr:colOff>365125</xdr:colOff>
      <xdr:row>58</xdr:row>
      <xdr:rowOff>74600</xdr:rowOff>
    </xdr:to>
    <xdr:sp macro="" textlink="">
      <xdr:nvSpPr>
        <xdr:cNvPr id="796" name="円/楕円 795"/>
        <xdr:cNvSpPr/>
      </xdr:nvSpPr>
      <xdr:spPr>
        <a:xfrm>
          <a:off x="19494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65727</xdr:rowOff>
    </xdr:from>
    <xdr:ext cx="469744" cy="259045"/>
    <xdr:sp macro="" textlink="">
      <xdr:nvSpPr>
        <xdr:cNvPr id="797" name="テキスト ボックス 796"/>
        <xdr:cNvSpPr txBox="1"/>
      </xdr:nvSpPr>
      <xdr:spPr>
        <a:xfrm>
          <a:off x="19310427"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121818</xdr:rowOff>
    </xdr:from>
    <xdr:to>
      <xdr:col>27</xdr:col>
      <xdr:colOff>161925</xdr:colOff>
      <xdr:row>58</xdr:row>
      <xdr:rowOff>51968</xdr:rowOff>
    </xdr:to>
    <xdr:sp macro="" textlink="">
      <xdr:nvSpPr>
        <xdr:cNvPr id="798" name="円/楕円 797"/>
        <xdr:cNvSpPr/>
      </xdr:nvSpPr>
      <xdr:spPr>
        <a:xfrm>
          <a:off x="18605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43095</xdr:rowOff>
    </xdr:from>
    <xdr:ext cx="469744" cy="259045"/>
    <xdr:sp macro="" textlink="">
      <xdr:nvSpPr>
        <xdr:cNvPr id="799" name="テキスト ボックス 798"/>
        <xdr:cNvSpPr txBox="1"/>
      </xdr:nvSpPr>
      <xdr:spPr>
        <a:xfrm>
          <a:off x="18421427" y="998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1" name="直線コネクタ 81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2" name="テキスト ボックス 81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3" name="直線コネクタ 81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4" name="テキスト ボックス 81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5" name="直線コネクタ 81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6" name="テキスト ボックス 81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7" name="直線コネクタ 81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8" name="テキスト ボックス 81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2" name="直線コネクタ 821"/>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3"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4" name="直線コネクタ 823"/>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5"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6" name="直線コネクタ 825"/>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121458</xdr:rowOff>
    </xdr:from>
    <xdr:to>
      <xdr:col>32</xdr:col>
      <xdr:colOff>187325</xdr:colOff>
      <xdr:row>78</xdr:row>
      <xdr:rowOff>39756</xdr:rowOff>
    </xdr:to>
    <xdr:cxnSp macro="">
      <xdr:nvCxnSpPr>
        <xdr:cNvPr id="827" name="直線コネクタ 826"/>
        <xdr:cNvCxnSpPr/>
      </xdr:nvCxnSpPr>
      <xdr:spPr>
        <a:xfrm flipV="1">
          <a:off x="21323300" y="13323108"/>
          <a:ext cx="8382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8"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9" name="フローチャート : 判断 828"/>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39756</xdr:rowOff>
    </xdr:from>
    <xdr:to>
      <xdr:col>31</xdr:col>
      <xdr:colOff>34925</xdr:colOff>
      <xdr:row>78</xdr:row>
      <xdr:rowOff>60421</xdr:rowOff>
    </xdr:to>
    <xdr:cxnSp macro="">
      <xdr:nvCxnSpPr>
        <xdr:cNvPr id="830" name="直線コネクタ 829"/>
        <xdr:cNvCxnSpPr/>
      </xdr:nvCxnSpPr>
      <xdr:spPr>
        <a:xfrm flipV="1">
          <a:off x="20434300" y="13412856"/>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31" name="フローチャート : 判断 830"/>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2" name="テキスト ボックス 831"/>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26085</xdr:rowOff>
    </xdr:from>
    <xdr:to>
      <xdr:col>29</xdr:col>
      <xdr:colOff>517525</xdr:colOff>
      <xdr:row>78</xdr:row>
      <xdr:rowOff>60421</xdr:rowOff>
    </xdr:to>
    <xdr:cxnSp macro="">
      <xdr:nvCxnSpPr>
        <xdr:cNvPr id="833" name="直線コネクタ 832"/>
        <xdr:cNvCxnSpPr/>
      </xdr:nvCxnSpPr>
      <xdr:spPr>
        <a:xfrm>
          <a:off x="19545300" y="13056285"/>
          <a:ext cx="889000" cy="3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4" name="フローチャート : 判断 833"/>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5" name="テキスト ボックス 834"/>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163886</xdr:rowOff>
    </xdr:from>
    <xdr:to>
      <xdr:col>28</xdr:col>
      <xdr:colOff>314325</xdr:colOff>
      <xdr:row>76</xdr:row>
      <xdr:rowOff>26085</xdr:rowOff>
    </xdr:to>
    <xdr:cxnSp macro="">
      <xdr:nvCxnSpPr>
        <xdr:cNvPr id="836" name="直線コネクタ 835"/>
        <xdr:cNvCxnSpPr/>
      </xdr:nvCxnSpPr>
      <xdr:spPr>
        <a:xfrm>
          <a:off x="18656300" y="13022636"/>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7" name="フローチャート : 判断 836"/>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8" name="テキスト ボックス 837"/>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9" name="フローチャート : 判断 838"/>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40" name="テキスト ボックス 839"/>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70658</xdr:rowOff>
    </xdr:from>
    <xdr:to>
      <xdr:col>32</xdr:col>
      <xdr:colOff>238125</xdr:colOff>
      <xdr:row>78</xdr:row>
      <xdr:rowOff>808</xdr:rowOff>
    </xdr:to>
    <xdr:sp macro="" textlink="">
      <xdr:nvSpPr>
        <xdr:cNvPr id="846" name="円/楕円 845"/>
        <xdr:cNvSpPr/>
      </xdr:nvSpPr>
      <xdr:spPr>
        <a:xfrm>
          <a:off x="221107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157035</xdr:rowOff>
    </xdr:from>
    <xdr:ext cx="534377" cy="259045"/>
    <xdr:sp macro="" textlink="">
      <xdr:nvSpPr>
        <xdr:cNvPr id="847" name="繰出金該当値テキスト"/>
        <xdr:cNvSpPr txBox="1"/>
      </xdr:nvSpPr>
      <xdr:spPr>
        <a:xfrm>
          <a:off x="22212300" y="131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160406</xdr:rowOff>
    </xdr:from>
    <xdr:to>
      <xdr:col>31</xdr:col>
      <xdr:colOff>85725</xdr:colOff>
      <xdr:row>78</xdr:row>
      <xdr:rowOff>90556</xdr:rowOff>
    </xdr:to>
    <xdr:sp macro="" textlink="">
      <xdr:nvSpPr>
        <xdr:cNvPr id="848" name="円/楕円 847"/>
        <xdr:cNvSpPr/>
      </xdr:nvSpPr>
      <xdr:spPr>
        <a:xfrm>
          <a:off x="212725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81683</xdr:rowOff>
    </xdr:from>
    <xdr:ext cx="534377" cy="259045"/>
    <xdr:sp macro="" textlink="">
      <xdr:nvSpPr>
        <xdr:cNvPr id="849" name="テキスト ボックス 848"/>
        <xdr:cNvSpPr txBox="1"/>
      </xdr:nvSpPr>
      <xdr:spPr>
        <a:xfrm>
          <a:off x="21056111" y="134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9621</xdr:rowOff>
    </xdr:from>
    <xdr:to>
      <xdr:col>29</xdr:col>
      <xdr:colOff>568325</xdr:colOff>
      <xdr:row>78</xdr:row>
      <xdr:rowOff>111221</xdr:rowOff>
    </xdr:to>
    <xdr:sp macro="" textlink="">
      <xdr:nvSpPr>
        <xdr:cNvPr id="850" name="円/楕円 849"/>
        <xdr:cNvSpPr/>
      </xdr:nvSpPr>
      <xdr:spPr>
        <a:xfrm>
          <a:off x="20383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102348</xdr:rowOff>
    </xdr:from>
    <xdr:ext cx="534377" cy="259045"/>
    <xdr:sp macro="" textlink="">
      <xdr:nvSpPr>
        <xdr:cNvPr id="851" name="テキスト ボックス 850"/>
        <xdr:cNvSpPr txBox="1"/>
      </xdr:nvSpPr>
      <xdr:spPr>
        <a:xfrm>
          <a:off x="20167111" y="134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146735</xdr:rowOff>
    </xdr:from>
    <xdr:to>
      <xdr:col>28</xdr:col>
      <xdr:colOff>365125</xdr:colOff>
      <xdr:row>76</xdr:row>
      <xdr:rowOff>76885</xdr:rowOff>
    </xdr:to>
    <xdr:sp macro="" textlink="">
      <xdr:nvSpPr>
        <xdr:cNvPr id="852" name="円/楕円 851"/>
        <xdr:cNvSpPr/>
      </xdr:nvSpPr>
      <xdr:spPr>
        <a:xfrm>
          <a:off x="19494500" y="130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68012</xdr:rowOff>
    </xdr:from>
    <xdr:ext cx="534377" cy="259045"/>
    <xdr:sp macro="" textlink="">
      <xdr:nvSpPr>
        <xdr:cNvPr id="853" name="テキスト ボックス 852"/>
        <xdr:cNvSpPr txBox="1"/>
      </xdr:nvSpPr>
      <xdr:spPr>
        <a:xfrm>
          <a:off x="19278111" y="130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113086</xdr:rowOff>
    </xdr:from>
    <xdr:to>
      <xdr:col>27</xdr:col>
      <xdr:colOff>161925</xdr:colOff>
      <xdr:row>76</xdr:row>
      <xdr:rowOff>43236</xdr:rowOff>
    </xdr:to>
    <xdr:sp macro="" textlink="">
      <xdr:nvSpPr>
        <xdr:cNvPr id="854" name="円/楕円 853"/>
        <xdr:cNvSpPr/>
      </xdr:nvSpPr>
      <xdr:spPr>
        <a:xfrm>
          <a:off x="18605500" y="129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34363</xdr:rowOff>
    </xdr:from>
    <xdr:ext cx="534377" cy="259045"/>
    <xdr:sp macro="" textlink="">
      <xdr:nvSpPr>
        <xdr:cNvPr id="855" name="テキスト ボックス 854"/>
        <xdr:cNvSpPr txBox="1"/>
      </xdr:nvSpPr>
      <xdr:spPr>
        <a:xfrm>
          <a:off x="18389111" y="130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9" name="テキスト ボックス 86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1" name="テキスト ボックス 87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3" name="テキスト ボックス 87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5" name="テキスト ボックス 87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2" name="フローチャート : 判断 891"/>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3" name="テキスト ボックス 892"/>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4" name="フローチャート : 判断 893"/>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5" name="テキスト ボックス 894"/>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8" name="テキスト ボックス 90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a:t>
          </a:r>
          <a:r>
            <a:rPr kumimoji="1" lang="en-US" altLang="ja-JP" sz="1300">
              <a:latin typeface="ＭＳ Ｐゴシック"/>
            </a:rPr>
            <a:t>330,275</a:t>
          </a:r>
          <a:r>
            <a:rPr kumimoji="1" lang="ja-JP" altLang="en-US" sz="1300">
              <a:latin typeface="ＭＳ Ｐゴシック"/>
            </a:rPr>
            <a:t>円となっている。このうち、普通建設事業費は住民一人当たり</a:t>
          </a:r>
          <a:r>
            <a:rPr kumimoji="1" lang="en-US" altLang="ja-JP" sz="1300">
              <a:latin typeface="ＭＳ Ｐゴシック"/>
            </a:rPr>
            <a:t>32,884</a:t>
          </a:r>
          <a:r>
            <a:rPr kumimoji="1" lang="ja-JP" altLang="en-US" sz="1300">
              <a:latin typeface="ＭＳ Ｐゴシック"/>
            </a:rPr>
            <a:t>円となっており、類似団体平均と比べて低い水準にある。内訳を見ると、新規整備については前年度決算と比較すると、</a:t>
          </a:r>
          <a:r>
            <a:rPr kumimoji="1" lang="en-US" altLang="ja-JP" sz="1300">
              <a:latin typeface="ＭＳ Ｐゴシック"/>
            </a:rPr>
            <a:t>77.9</a:t>
          </a:r>
          <a:r>
            <a:rPr kumimoji="1" lang="ja-JP" altLang="en-US" sz="1300">
              <a:latin typeface="ＭＳ Ｐゴシック"/>
            </a:rPr>
            <a:t>％減となっている。これは、新庁舎完成による庁舎整備費の減が大きな要因である。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a:rPr>
            <a:t>  一方で、更新整備については、</a:t>
          </a:r>
          <a:r>
            <a:rPr kumimoji="1" lang="ja-JP" altLang="ja-JP" sz="1300">
              <a:solidFill>
                <a:schemeClr val="dk1"/>
              </a:solidFill>
              <a:effectLst/>
              <a:latin typeface="+mn-lt"/>
              <a:ea typeface="+mn-ea"/>
              <a:cs typeface="+mn-cs"/>
            </a:rPr>
            <a:t>前年度決算と比較すると、</a:t>
          </a:r>
          <a:r>
            <a:rPr kumimoji="1" lang="en-US" altLang="ja-JP" sz="1300">
              <a:solidFill>
                <a:schemeClr val="dk1"/>
              </a:solidFill>
              <a:effectLst/>
              <a:latin typeface="+mn-lt"/>
              <a:ea typeface="+mn-ea"/>
              <a:cs typeface="+mn-cs"/>
            </a:rPr>
            <a:t>51.8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おり、類似団体平均と比べて低い水準にあるが、今後増加傾向が見込まれる。このため、公共施設等総合管理計画に基づいて、改修や更新にかかる概算経費を算出し、年度間の経費の平準化や優先順位について検討することとしてい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113,996
112,977
21,032.00
38,396,423
37,650,051
533,824
22,841,818
38,524,382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71691</xdr:rowOff>
    </xdr:from>
    <xdr:to>
      <xdr:col>6</xdr:col>
      <xdr:colOff>511175</xdr:colOff>
      <xdr:row>34</xdr:row>
      <xdr:rowOff>111697</xdr:rowOff>
    </xdr:to>
    <xdr:cxnSp macro="">
      <xdr:nvCxnSpPr>
        <xdr:cNvPr id="57" name="直線コネクタ 56"/>
        <xdr:cNvCxnSpPr/>
      </xdr:nvCxnSpPr>
      <xdr:spPr>
        <a:xfrm flipV="1">
          <a:off x="3797300" y="5900991"/>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111697</xdr:rowOff>
    </xdr:from>
    <xdr:to>
      <xdr:col>5</xdr:col>
      <xdr:colOff>358775</xdr:colOff>
      <xdr:row>34</xdr:row>
      <xdr:rowOff>155130</xdr:rowOff>
    </xdr:to>
    <xdr:cxnSp macro="">
      <xdr:nvCxnSpPr>
        <xdr:cNvPr id="60" name="直線コネクタ 59"/>
        <xdr:cNvCxnSpPr/>
      </xdr:nvCxnSpPr>
      <xdr:spPr>
        <a:xfrm flipV="1">
          <a:off x="2908300" y="594099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115126</xdr:rowOff>
    </xdr:from>
    <xdr:to>
      <xdr:col>4</xdr:col>
      <xdr:colOff>155575</xdr:colOff>
      <xdr:row>34</xdr:row>
      <xdr:rowOff>155130</xdr:rowOff>
    </xdr:to>
    <xdr:cxnSp macro="">
      <xdr:nvCxnSpPr>
        <xdr:cNvPr id="63" name="直線コネクタ 62"/>
        <xdr:cNvCxnSpPr/>
      </xdr:nvCxnSpPr>
      <xdr:spPr>
        <a:xfrm>
          <a:off x="2019300" y="5772976"/>
          <a:ext cx="889000" cy="2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29972</xdr:rowOff>
    </xdr:from>
    <xdr:to>
      <xdr:col>2</xdr:col>
      <xdr:colOff>638175</xdr:colOff>
      <xdr:row>33</xdr:row>
      <xdr:rowOff>115126</xdr:rowOff>
    </xdr:to>
    <xdr:cxnSp macro="">
      <xdr:nvCxnSpPr>
        <xdr:cNvPr id="66" name="直線コネクタ 65"/>
        <xdr:cNvCxnSpPr/>
      </xdr:nvCxnSpPr>
      <xdr:spPr>
        <a:xfrm>
          <a:off x="1130300" y="5687822"/>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20891</xdr:rowOff>
    </xdr:from>
    <xdr:to>
      <xdr:col>6</xdr:col>
      <xdr:colOff>561975</xdr:colOff>
      <xdr:row>34</xdr:row>
      <xdr:rowOff>122491</xdr:rowOff>
    </xdr:to>
    <xdr:sp macro="" textlink="">
      <xdr:nvSpPr>
        <xdr:cNvPr id="76" name="円/楕円 75"/>
        <xdr:cNvSpPr/>
      </xdr:nvSpPr>
      <xdr:spPr>
        <a:xfrm>
          <a:off x="4584700" y="58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43768</xdr:rowOff>
    </xdr:from>
    <xdr:ext cx="469744" cy="259045"/>
    <xdr:sp macro="" textlink="">
      <xdr:nvSpPr>
        <xdr:cNvPr id="77" name="議会費該当値テキスト"/>
        <xdr:cNvSpPr txBox="1"/>
      </xdr:nvSpPr>
      <xdr:spPr>
        <a:xfrm>
          <a:off x="4686300" y="570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60897</xdr:rowOff>
    </xdr:from>
    <xdr:to>
      <xdr:col>5</xdr:col>
      <xdr:colOff>409575</xdr:colOff>
      <xdr:row>34</xdr:row>
      <xdr:rowOff>162497</xdr:rowOff>
    </xdr:to>
    <xdr:sp macro="" textlink="">
      <xdr:nvSpPr>
        <xdr:cNvPr id="78" name="円/楕円 77"/>
        <xdr:cNvSpPr/>
      </xdr:nvSpPr>
      <xdr:spPr>
        <a:xfrm>
          <a:off x="3746500" y="589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7574</xdr:rowOff>
    </xdr:from>
    <xdr:ext cx="469744" cy="259045"/>
    <xdr:sp macro="" textlink="">
      <xdr:nvSpPr>
        <xdr:cNvPr id="79" name="テキスト ボックス 78"/>
        <xdr:cNvSpPr txBox="1"/>
      </xdr:nvSpPr>
      <xdr:spPr>
        <a:xfrm>
          <a:off x="3562427" y="566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104330</xdr:rowOff>
    </xdr:from>
    <xdr:to>
      <xdr:col>4</xdr:col>
      <xdr:colOff>206375</xdr:colOff>
      <xdr:row>35</xdr:row>
      <xdr:rowOff>34480</xdr:rowOff>
    </xdr:to>
    <xdr:sp macro="" textlink="">
      <xdr:nvSpPr>
        <xdr:cNvPr id="80" name="円/楕円 79"/>
        <xdr:cNvSpPr/>
      </xdr:nvSpPr>
      <xdr:spPr>
        <a:xfrm>
          <a:off x="2857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51007</xdr:rowOff>
    </xdr:from>
    <xdr:ext cx="469744" cy="259045"/>
    <xdr:sp macro="" textlink="">
      <xdr:nvSpPr>
        <xdr:cNvPr id="81" name="テキスト ボックス 80"/>
        <xdr:cNvSpPr txBox="1"/>
      </xdr:nvSpPr>
      <xdr:spPr>
        <a:xfrm>
          <a:off x="2673427"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64326</xdr:rowOff>
    </xdr:from>
    <xdr:to>
      <xdr:col>3</xdr:col>
      <xdr:colOff>3175</xdr:colOff>
      <xdr:row>33</xdr:row>
      <xdr:rowOff>165926</xdr:rowOff>
    </xdr:to>
    <xdr:sp macro="" textlink="">
      <xdr:nvSpPr>
        <xdr:cNvPr id="82" name="円/楕円 81"/>
        <xdr:cNvSpPr/>
      </xdr:nvSpPr>
      <xdr:spPr>
        <a:xfrm>
          <a:off x="1968500" y="57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11003</xdr:rowOff>
    </xdr:from>
    <xdr:ext cx="469744" cy="259045"/>
    <xdr:sp macro="" textlink="">
      <xdr:nvSpPr>
        <xdr:cNvPr id="83" name="テキスト ボックス 82"/>
        <xdr:cNvSpPr txBox="1"/>
      </xdr:nvSpPr>
      <xdr:spPr>
        <a:xfrm>
          <a:off x="1784427" y="549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150622</xdr:rowOff>
    </xdr:from>
    <xdr:to>
      <xdr:col>1</xdr:col>
      <xdr:colOff>485775</xdr:colOff>
      <xdr:row>33</xdr:row>
      <xdr:rowOff>80772</xdr:rowOff>
    </xdr:to>
    <xdr:sp macro="" textlink="">
      <xdr:nvSpPr>
        <xdr:cNvPr id="84" name="円/楕円 83"/>
        <xdr:cNvSpPr/>
      </xdr:nvSpPr>
      <xdr:spPr>
        <a:xfrm>
          <a:off x="1079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97299</xdr:rowOff>
    </xdr:from>
    <xdr:ext cx="469744" cy="259045"/>
    <xdr:sp macro="" textlink="">
      <xdr:nvSpPr>
        <xdr:cNvPr id="85" name="テキスト ボックス 84"/>
        <xdr:cNvSpPr txBox="1"/>
      </xdr:nvSpPr>
      <xdr:spPr>
        <a:xfrm>
          <a:off x="895427"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9973</xdr:rowOff>
    </xdr:from>
    <xdr:to>
      <xdr:col>6</xdr:col>
      <xdr:colOff>511175</xdr:colOff>
      <xdr:row>57</xdr:row>
      <xdr:rowOff>156499</xdr:rowOff>
    </xdr:to>
    <xdr:cxnSp macro="">
      <xdr:nvCxnSpPr>
        <xdr:cNvPr id="116" name="直線コネクタ 115"/>
        <xdr:cNvCxnSpPr/>
      </xdr:nvCxnSpPr>
      <xdr:spPr>
        <a:xfrm>
          <a:off x="3797300" y="9782623"/>
          <a:ext cx="838200" cy="1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9973</xdr:rowOff>
    </xdr:from>
    <xdr:to>
      <xdr:col>5</xdr:col>
      <xdr:colOff>358775</xdr:colOff>
      <xdr:row>58</xdr:row>
      <xdr:rowOff>11533</xdr:rowOff>
    </xdr:to>
    <xdr:cxnSp macro="">
      <xdr:nvCxnSpPr>
        <xdr:cNvPr id="119" name="直線コネクタ 118"/>
        <xdr:cNvCxnSpPr/>
      </xdr:nvCxnSpPr>
      <xdr:spPr>
        <a:xfrm flipV="1">
          <a:off x="2908300" y="9782623"/>
          <a:ext cx="889000" cy="17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5583</xdr:rowOff>
    </xdr:from>
    <xdr:to>
      <xdr:col>4</xdr:col>
      <xdr:colOff>155575</xdr:colOff>
      <xdr:row>58</xdr:row>
      <xdr:rowOff>11533</xdr:rowOff>
    </xdr:to>
    <xdr:cxnSp macro="">
      <xdr:nvCxnSpPr>
        <xdr:cNvPr id="122" name="直線コネクタ 121"/>
        <xdr:cNvCxnSpPr/>
      </xdr:nvCxnSpPr>
      <xdr:spPr>
        <a:xfrm>
          <a:off x="2019300" y="9949683"/>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5583</xdr:rowOff>
    </xdr:from>
    <xdr:to>
      <xdr:col>2</xdr:col>
      <xdr:colOff>638175</xdr:colOff>
      <xdr:row>58</xdr:row>
      <xdr:rowOff>48998</xdr:rowOff>
    </xdr:to>
    <xdr:cxnSp macro="">
      <xdr:nvCxnSpPr>
        <xdr:cNvPr id="125" name="直線コネクタ 124"/>
        <xdr:cNvCxnSpPr/>
      </xdr:nvCxnSpPr>
      <xdr:spPr>
        <a:xfrm flipV="1">
          <a:off x="1130300" y="9949683"/>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105699</xdr:rowOff>
    </xdr:from>
    <xdr:to>
      <xdr:col>6</xdr:col>
      <xdr:colOff>561975</xdr:colOff>
      <xdr:row>58</xdr:row>
      <xdr:rowOff>35849</xdr:rowOff>
    </xdr:to>
    <xdr:sp macro="" textlink="">
      <xdr:nvSpPr>
        <xdr:cNvPr id="135" name="円/楕円 134"/>
        <xdr:cNvSpPr/>
      </xdr:nvSpPr>
      <xdr:spPr>
        <a:xfrm>
          <a:off x="4584700" y="98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130623</xdr:rowOff>
    </xdr:from>
    <xdr:to>
      <xdr:col>5</xdr:col>
      <xdr:colOff>409575</xdr:colOff>
      <xdr:row>57</xdr:row>
      <xdr:rowOff>60773</xdr:rowOff>
    </xdr:to>
    <xdr:sp macro="" textlink="">
      <xdr:nvSpPr>
        <xdr:cNvPr id="137" name="円/楕円 136"/>
        <xdr:cNvSpPr/>
      </xdr:nvSpPr>
      <xdr:spPr>
        <a:xfrm>
          <a:off x="3746500" y="97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77300</xdr:rowOff>
    </xdr:from>
    <xdr:ext cx="534377" cy="259045"/>
    <xdr:sp macro="" textlink="">
      <xdr:nvSpPr>
        <xdr:cNvPr id="138" name="テキスト ボックス 137"/>
        <xdr:cNvSpPr txBox="1"/>
      </xdr:nvSpPr>
      <xdr:spPr>
        <a:xfrm>
          <a:off x="3530111" y="950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132183</xdr:rowOff>
    </xdr:from>
    <xdr:to>
      <xdr:col>4</xdr:col>
      <xdr:colOff>206375</xdr:colOff>
      <xdr:row>58</xdr:row>
      <xdr:rowOff>62333</xdr:rowOff>
    </xdr:to>
    <xdr:sp macro="" textlink="">
      <xdr:nvSpPr>
        <xdr:cNvPr id="139" name="円/楕円 138"/>
        <xdr:cNvSpPr/>
      </xdr:nvSpPr>
      <xdr:spPr>
        <a:xfrm>
          <a:off x="2857500" y="99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53460</xdr:rowOff>
    </xdr:from>
    <xdr:ext cx="534377" cy="259045"/>
    <xdr:sp macro="" textlink="">
      <xdr:nvSpPr>
        <xdr:cNvPr id="140" name="テキスト ボックス 139"/>
        <xdr:cNvSpPr txBox="1"/>
      </xdr:nvSpPr>
      <xdr:spPr>
        <a:xfrm>
          <a:off x="2641111" y="99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126233</xdr:rowOff>
    </xdr:from>
    <xdr:to>
      <xdr:col>3</xdr:col>
      <xdr:colOff>3175</xdr:colOff>
      <xdr:row>58</xdr:row>
      <xdr:rowOff>56383</xdr:rowOff>
    </xdr:to>
    <xdr:sp macro="" textlink="">
      <xdr:nvSpPr>
        <xdr:cNvPr id="141" name="円/楕円 140"/>
        <xdr:cNvSpPr/>
      </xdr:nvSpPr>
      <xdr:spPr>
        <a:xfrm>
          <a:off x="1968500" y="98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47510</xdr:rowOff>
    </xdr:from>
    <xdr:ext cx="534377" cy="259045"/>
    <xdr:sp macro="" textlink="">
      <xdr:nvSpPr>
        <xdr:cNvPr id="142" name="テキスト ボックス 141"/>
        <xdr:cNvSpPr txBox="1"/>
      </xdr:nvSpPr>
      <xdr:spPr>
        <a:xfrm>
          <a:off x="1752111" y="99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169648</xdr:rowOff>
    </xdr:from>
    <xdr:to>
      <xdr:col>1</xdr:col>
      <xdr:colOff>485775</xdr:colOff>
      <xdr:row>58</xdr:row>
      <xdr:rowOff>99798</xdr:rowOff>
    </xdr:to>
    <xdr:sp macro="" textlink="">
      <xdr:nvSpPr>
        <xdr:cNvPr id="143" name="円/楕円 142"/>
        <xdr:cNvSpPr/>
      </xdr:nvSpPr>
      <xdr:spPr>
        <a:xfrm>
          <a:off x="1079500" y="99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90925</xdr:rowOff>
    </xdr:from>
    <xdr:ext cx="534377" cy="259045"/>
    <xdr:sp macro="" textlink="">
      <xdr:nvSpPr>
        <xdr:cNvPr id="144" name="テキスト ボックス 143"/>
        <xdr:cNvSpPr txBox="1"/>
      </xdr:nvSpPr>
      <xdr:spPr>
        <a:xfrm>
          <a:off x="863111" y="100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13742</xdr:rowOff>
    </xdr:from>
    <xdr:to>
      <xdr:col>6</xdr:col>
      <xdr:colOff>511175</xdr:colOff>
      <xdr:row>79</xdr:row>
      <xdr:rowOff>68670</xdr:rowOff>
    </xdr:to>
    <xdr:cxnSp macro="">
      <xdr:nvCxnSpPr>
        <xdr:cNvPr id="176" name="直線コネクタ 175"/>
        <xdr:cNvCxnSpPr/>
      </xdr:nvCxnSpPr>
      <xdr:spPr>
        <a:xfrm flipV="1">
          <a:off x="3797300" y="13558292"/>
          <a:ext cx="8382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68670</xdr:rowOff>
    </xdr:from>
    <xdr:to>
      <xdr:col>5</xdr:col>
      <xdr:colOff>358775</xdr:colOff>
      <xdr:row>79</xdr:row>
      <xdr:rowOff>129436</xdr:rowOff>
    </xdr:to>
    <xdr:cxnSp macro="">
      <xdr:nvCxnSpPr>
        <xdr:cNvPr id="179" name="直線コネクタ 178"/>
        <xdr:cNvCxnSpPr/>
      </xdr:nvCxnSpPr>
      <xdr:spPr>
        <a:xfrm flipV="1">
          <a:off x="2908300" y="13613220"/>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129436</xdr:rowOff>
    </xdr:from>
    <xdr:to>
      <xdr:col>4</xdr:col>
      <xdr:colOff>155575</xdr:colOff>
      <xdr:row>79</xdr:row>
      <xdr:rowOff>132135</xdr:rowOff>
    </xdr:to>
    <xdr:cxnSp macro="">
      <xdr:nvCxnSpPr>
        <xdr:cNvPr id="182" name="直線コネクタ 181"/>
        <xdr:cNvCxnSpPr/>
      </xdr:nvCxnSpPr>
      <xdr:spPr>
        <a:xfrm flipV="1">
          <a:off x="2019300" y="13673986"/>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132135</xdr:rowOff>
    </xdr:from>
    <xdr:to>
      <xdr:col>2</xdr:col>
      <xdr:colOff>638175</xdr:colOff>
      <xdr:row>79</xdr:row>
      <xdr:rowOff>136979</xdr:rowOff>
    </xdr:to>
    <xdr:cxnSp macro="">
      <xdr:nvCxnSpPr>
        <xdr:cNvPr id="185" name="直線コネクタ 184"/>
        <xdr:cNvCxnSpPr/>
      </xdr:nvCxnSpPr>
      <xdr:spPr>
        <a:xfrm flipV="1">
          <a:off x="1130300" y="13676685"/>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134392</xdr:rowOff>
    </xdr:from>
    <xdr:to>
      <xdr:col>6</xdr:col>
      <xdr:colOff>561975</xdr:colOff>
      <xdr:row>79</xdr:row>
      <xdr:rowOff>64542</xdr:rowOff>
    </xdr:to>
    <xdr:sp macro="" textlink="">
      <xdr:nvSpPr>
        <xdr:cNvPr id="195" name="円/楕円 194"/>
        <xdr:cNvSpPr/>
      </xdr:nvSpPr>
      <xdr:spPr>
        <a:xfrm>
          <a:off x="45847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49319</xdr:rowOff>
    </xdr:from>
    <xdr:ext cx="534377" cy="259045"/>
    <xdr:sp macro="" textlink="">
      <xdr:nvSpPr>
        <xdr:cNvPr id="196" name="民生費該当値テキスト"/>
        <xdr:cNvSpPr txBox="1"/>
      </xdr:nvSpPr>
      <xdr:spPr>
        <a:xfrm>
          <a:off x="4686300" y="134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97,821</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17870</xdr:rowOff>
    </xdr:from>
    <xdr:to>
      <xdr:col>5</xdr:col>
      <xdr:colOff>409575</xdr:colOff>
      <xdr:row>79</xdr:row>
      <xdr:rowOff>119470</xdr:rowOff>
    </xdr:to>
    <xdr:sp macro="" textlink="">
      <xdr:nvSpPr>
        <xdr:cNvPr id="197" name="円/楕円 196"/>
        <xdr:cNvSpPr/>
      </xdr:nvSpPr>
      <xdr:spPr>
        <a:xfrm>
          <a:off x="3746500" y="13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110597</xdr:rowOff>
    </xdr:from>
    <xdr:ext cx="534377" cy="259045"/>
    <xdr:sp macro="" textlink="">
      <xdr:nvSpPr>
        <xdr:cNvPr id="198" name="テキスト ボックス 197"/>
        <xdr:cNvSpPr txBox="1"/>
      </xdr:nvSpPr>
      <xdr:spPr>
        <a:xfrm>
          <a:off x="3530111" y="136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78636</xdr:rowOff>
    </xdr:from>
    <xdr:to>
      <xdr:col>4</xdr:col>
      <xdr:colOff>206375</xdr:colOff>
      <xdr:row>80</xdr:row>
      <xdr:rowOff>8786</xdr:rowOff>
    </xdr:to>
    <xdr:sp macro="" textlink="">
      <xdr:nvSpPr>
        <xdr:cNvPr id="199" name="円/楕円 198"/>
        <xdr:cNvSpPr/>
      </xdr:nvSpPr>
      <xdr:spPr>
        <a:xfrm>
          <a:off x="2857500" y="13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171363</xdr:rowOff>
    </xdr:from>
    <xdr:ext cx="534377" cy="259045"/>
    <xdr:sp macro="" textlink="">
      <xdr:nvSpPr>
        <xdr:cNvPr id="200" name="テキスト ボックス 199"/>
        <xdr:cNvSpPr txBox="1"/>
      </xdr:nvSpPr>
      <xdr:spPr>
        <a:xfrm>
          <a:off x="2641111" y="137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81335</xdr:rowOff>
    </xdr:from>
    <xdr:to>
      <xdr:col>3</xdr:col>
      <xdr:colOff>3175</xdr:colOff>
      <xdr:row>80</xdr:row>
      <xdr:rowOff>11485</xdr:rowOff>
    </xdr:to>
    <xdr:sp macro="" textlink="">
      <xdr:nvSpPr>
        <xdr:cNvPr id="201" name="円/楕円 200"/>
        <xdr:cNvSpPr/>
      </xdr:nvSpPr>
      <xdr:spPr>
        <a:xfrm>
          <a:off x="1968500" y="136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80</xdr:row>
      <xdr:rowOff>2612</xdr:rowOff>
    </xdr:from>
    <xdr:ext cx="534377" cy="259045"/>
    <xdr:sp macro="" textlink="">
      <xdr:nvSpPr>
        <xdr:cNvPr id="202" name="テキスト ボックス 201"/>
        <xdr:cNvSpPr txBox="1"/>
      </xdr:nvSpPr>
      <xdr:spPr>
        <a:xfrm>
          <a:off x="1752111" y="137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86179</xdr:rowOff>
    </xdr:from>
    <xdr:to>
      <xdr:col>1</xdr:col>
      <xdr:colOff>485775</xdr:colOff>
      <xdr:row>80</xdr:row>
      <xdr:rowOff>16329</xdr:rowOff>
    </xdr:to>
    <xdr:sp macro="" textlink="">
      <xdr:nvSpPr>
        <xdr:cNvPr id="203" name="円/楕円 202"/>
        <xdr:cNvSpPr/>
      </xdr:nvSpPr>
      <xdr:spPr>
        <a:xfrm>
          <a:off x="1079500" y="136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7456</xdr:rowOff>
    </xdr:from>
    <xdr:ext cx="534377" cy="259045"/>
    <xdr:sp macro="" textlink="">
      <xdr:nvSpPr>
        <xdr:cNvPr id="204" name="テキスト ボックス 203"/>
        <xdr:cNvSpPr txBox="1"/>
      </xdr:nvSpPr>
      <xdr:spPr>
        <a:xfrm>
          <a:off x="863111" y="137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68514</xdr:rowOff>
    </xdr:from>
    <xdr:to>
      <xdr:col>6</xdr:col>
      <xdr:colOff>511175</xdr:colOff>
      <xdr:row>96</xdr:row>
      <xdr:rowOff>102805</xdr:rowOff>
    </xdr:to>
    <xdr:cxnSp macro="">
      <xdr:nvCxnSpPr>
        <xdr:cNvPr id="232" name="直線コネクタ 231"/>
        <xdr:cNvCxnSpPr/>
      </xdr:nvCxnSpPr>
      <xdr:spPr>
        <a:xfrm flipV="1">
          <a:off x="3797300" y="165277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102805</xdr:rowOff>
    </xdr:from>
    <xdr:to>
      <xdr:col>5</xdr:col>
      <xdr:colOff>358775</xdr:colOff>
      <xdr:row>96</xdr:row>
      <xdr:rowOff>108679</xdr:rowOff>
    </xdr:to>
    <xdr:cxnSp macro="">
      <xdr:nvCxnSpPr>
        <xdr:cNvPr id="235" name="直線コネクタ 234"/>
        <xdr:cNvCxnSpPr/>
      </xdr:nvCxnSpPr>
      <xdr:spPr>
        <a:xfrm flipV="1">
          <a:off x="2908300" y="16562005"/>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93180</xdr:rowOff>
    </xdr:from>
    <xdr:to>
      <xdr:col>4</xdr:col>
      <xdr:colOff>155575</xdr:colOff>
      <xdr:row>96</xdr:row>
      <xdr:rowOff>108679</xdr:rowOff>
    </xdr:to>
    <xdr:cxnSp macro="">
      <xdr:nvCxnSpPr>
        <xdr:cNvPr id="238" name="直線コネクタ 237"/>
        <xdr:cNvCxnSpPr/>
      </xdr:nvCxnSpPr>
      <xdr:spPr>
        <a:xfrm>
          <a:off x="2019300" y="16552380"/>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171109</xdr:rowOff>
    </xdr:from>
    <xdr:to>
      <xdr:col>2</xdr:col>
      <xdr:colOff>638175</xdr:colOff>
      <xdr:row>96</xdr:row>
      <xdr:rowOff>93180</xdr:rowOff>
    </xdr:to>
    <xdr:cxnSp macro="">
      <xdr:nvCxnSpPr>
        <xdr:cNvPr id="241" name="直線コネクタ 240"/>
        <xdr:cNvCxnSpPr/>
      </xdr:nvCxnSpPr>
      <xdr:spPr>
        <a:xfrm>
          <a:off x="1130300" y="16458859"/>
          <a:ext cx="889000" cy="9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17714</xdr:rowOff>
    </xdr:from>
    <xdr:to>
      <xdr:col>6</xdr:col>
      <xdr:colOff>561975</xdr:colOff>
      <xdr:row>96</xdr:row>
      <xdr:rowOff>119314</xdr:rowOff>
    </xdr:to>
    <xdr:sp macro="" textlink="">
      <xdr:nvSpPr>
        <xdr:cNvPr id="251" name="円/楕円 250"/>
        <xdr:cNvSpPr/>
      </xdr:nvSpPr>
      <xdr:spPr>
        <a:xfrm>
          <a:off x="45847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40591</xdr:rowOff>
    </xdr:from>
    <xdr:ext cx="534377" cy="259045"/>
    <xdr:sp macro="" textlink="">
      <xdr:nvSpPr>
        <xdr:cNvPr id="252" name="衛生費該当値テキスト"/>
        <xdr:cNvSpPr txBox="1"/>
      </xdr:nvSpPr>
      <xdr:spPr>
        <a:xfrm>
          <a:off x="4686300" y="163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52005</xdr:rowOff>
    </xdr:from>
    <xdr:to>
      <xdr:col>5</xdr:col>
      <xdr:colOff>409575</xdr:colOff>
      <xdr:row>96</xdr:row>
      <xdr:rowOff>153605</xdr:rowOff>
    </xdr:to>
    <xdr:sp macro="" textlink="">
      <xdr:nvSpPr>
        <xdr:cNvPr id="253" name="円/楕円 252"/>
        <xdr:cNvSpPr/>
      </xdr:nvSpPr>
      <xdr:spPr>
        <a:xfrm>
          <a:off x="3746500" y="165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170132</xdr:rowOff>
    </xdr:from>
    <xdr:ext cx="534377" cy="259045"/>
    <xdr:sp macro="" textlink="">
      <xdr:nvSpPr>
        <xdr:cNvPr id="254" name="テキスト ボックス 253"/>
        <xdr:cNvSpPr txBox="1"/>
      </xdr:nvSpPr>
      <xdr:spPr>
        <a:xfrm>
          <a:off x="3530111" y="162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57879</xdr:rowOff>
    </xdr:from>
    <xdr:to>
      <xdr:col>4</xdr:col>
      <xdr:colOff>206375</xdr:colOff>
      <xdr:row>96</xdr:row>
      <xdr:rowOff>159479</xdr:rowOff>
    </xdr:to>
    <xdr:sp macro="" textlink="">
      <xdr:nvSpPr>
        <xdr:cNvPr id="255" name="円/楕円 254"/>
        <xdr:cNvSpPr/>
      </xdr:nvSpPr>
      <xdr:spPr>
        <a:xfrm>
          <a:off x="2857500" y="165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4556</xdr:rowOff>
    </xdr:from>
    <xdr:ext cx="534377" cy="259045"/>
    <xdr:sp macro="" textlink="">
      <xdr:nvSpPr>
        <xdr:cNvPr id="256" name="テキスト ボックス 255"/>
        <xdr:cNvSpPr txBox="1"/>
      </xdr:nvSpPr>
      <xdr:spPr>
        <a:xfrm>
          <a:off x="2641111" y="162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42380</xdr:rowOff>
    </xdr:from>
    <xdr:to>
      <xdr:col>3</xdr:col>
      <xdr:colOff>3175</xdr:colOff>
      <xdr:row>96</xdr:row>
      <xdr:rowOff>143980</xdr:rowOff>
    </xdr:to>
    <xdr:sp macro="" textlink="">
      <xdr:nvSpPr>
        <xdr:cNvPr id="257" name="円/楕円 256"/>
        <xdr:cNvSpPr/>
      </xdr:nvSpPr>
      <xdr:spPr>
        <a:xfrm>
          <a:off x="1968500" y="165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160507</xdr:rowOff>
    </xdr:from>
    <xdr:ext cx="534377" cy="259045"/>
    <xdr:sp macro="" textlink="">
      <xdr:nvSpPr>
        <xdr:cNvPr id="258" name="テキスト ボックス 257"/>
        <xdr:cNvSpPr txBox="1"/>
      </xdr:nvSpPr>
      <xdr:spPr>
        <a:xfrm>
          <a:off x="1752111" y="162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120309</xdr:rowOff>
    </xdr:from>
    <xdr:to>
      <xdr:col>1</xdr:col>
      <xdr:colOff>485775</xdr:colOff>
      <xdr:row>96</xdr:row>
      <xdr:rowOff>50459</xdr:rowOff>
    </xdr:to>
    <xdr:sp macro="" textlink="">
      <xdr:nvSpPr>
        <xdr:cNvPr id="259" name="円/楕円 258"/>
        <xdr:cNvSpPr/>
      </xdr:nvSpPr>
      <xdr:spPr>
        <a:xfrm>
          <a:off x="1079500" y="164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66986</xdr:rowOff>
    </xdr:from>
    <xdr:ext cx="534377" cy="259045"/>
    <xdr:sp macro="" textlink="">
      <xdr:nvSpPr>
        <xdr:cNvPr id="260" name="テキスト ボックス 259"/>
        <xdr:cNvSpPr txBox="1"/>
      </xdr:nvSpPr>
      <xdr:spPr>
        <a:xfrm>
          <a:off x="863111" y="161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105181</xdr:rowOff>
    </xdr:from>
    <xdr:to>
      <xdr:col>15</xdr:col>
      <xdr:colOff>180975</xdr:colOff>
      <xdr:row>38</xdr:row>
      <xdr:rowOff>110668</xdr:rowOff>
    </xdr:to>
    <xdr:cxnSp macro="">
      <xdr:nvCxnSpPr>
        <xdr:cNvPr id="287" name="直線コネクタ 286"/>
        <xdr:cNvCxnSpPr/>
      </xdr:nvCxnSpPr>
      <xdr:spPr>
        <a:xfrm flipV="1">
          <a:off x="9639300" y="662028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110668</xdr:rowOff>
    </xdr:from>
    <xdr:to>
      <xdr:col>14</xdr:col>
      <xdr:colOff>28575</xdr:colOff>
      <xdr:row>38</xdr:row>
      <xdr:rowOff>111125</xdr:rowOff>
    </xdr:to>
    <xdr:cxnSp macro="">
      <xdr:nvCxnSpPr>
        <xdr:cNvPr id="290" name="直線コネクタ 289"/>
        <xdr:cNvCxnSpPr/>
      </xdr:nvCxnSpPr>
      <xdr:spPr>
        <a:xfrm flipV="1">
          <a:off x="8750300" y="66257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168275</xdr:rowOff>
    </xdr:from>
    <xdr:to>
      <xdr:col>12</xdr:col>
      <xdr:colOff>511175</xdr:colOff>
      <xdr:row>38</xdr:row>
      <xdr:rowOff>111125</xdr:rowOff>
    </xdr:to>
    <xdr:cxnSp macro="">
      <xdr:nvCxnSpPr>
        <xdr:cNvPr id="293" name="直線コネクタ 292"/>
        <xdr:cNvCxnSpPr/>
      </xdr:nvCxnSpPr>
      <xdr:spPr>
        <a:xfrm>
          <a:off x="7861300" y="65119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103810</xdr:rowOff>
    </xdr:from>
    <xdr:to>
      <xdr:col>11</xdr:col>
      <xdr:colOff>307975</xdr:colOff>
      <xdr:row>37</xdr:row>
      <xdr:rowOff>168275</xdr:rowOff>
    </xdr:to>
    <xdr:cxnSp macro="">
      <xdr:nvCxnSpPr>
        <xdr:cNvPr id="296" name="直線コネクタ 295"/>
        <xdr:cNvCxnSpPr/>
      </xdr:nvCxnSpPr>
      <xdr:spPr>
        <a:xfrm>
          <a:off x="6972300" y="644746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54381</xdr:rowOff>
    </xdr:from>
    <xdr:to>
      <xdr:col>15</xdr:col>
      <xdr:colOff>231775</xdr:colOff>
      <xdr:row>38</xdr:row>
      <xdr:rowOff>155981</xdr:rowOff>
    </xdr:to>
    <xdr:sp macro="" textlink="">
      <xdr:nvSpPr>
        <xdr:cNvPr id="306" name="円/楕円 305"/>
        <xdr:cNvSpPr/>
      </xdr:nvSpPr>
      <xdr:spPr>
        <a:xfrm>
          <a:off x="104267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140758</xdr:rowOff>
    </xdr:from>
    <xdr:ext cx="378565" cy="259045"/>
    <xdr:sp macro="" textlink="">
      <xdr:nvSpPr>
        <xdr:cNvPr id="307" name="労働費該当値テキスト"/>
        <xdr:cNvSpPr txBox="1"/>
      </xdr:nvSpPr>
      <xdr:spPr>
        <a:xfrm>
          <a:off x="10528300" y="64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59868</xdr:rowOff>
    </xdr:from>
    <xdr:to>
      <xdr:col>14</xdr:col>
      <xdr:colOff>79375</xdr:colOff>
      <xdr:row>38</xdr:row>
      <xdr:rowOff>161468</xdr:rowOff>
    </xdr:to>
    <xdr:sp macro="" textlink="">
      <xdr:nvSpPr>
        <xdr:cNvPr id="308" name="円/楕円 307"/>
        <xdr:cNvSpPr/>
      </xdr:nvSpPr>
      <xdr:spPr>
        <a:xfrm>
          <a:off x="9588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152595</xdr:rowOff>
    </xdr:from>
    <xdr:ext cx="378565" cy="259045"/>
    <xdr:sp macro="" textlink="">
      <xdr:nvSpPr>
        <xdr:cNvPr id="309" name="テキスト ボックス 308"/>
        <xdr:cNvSpPr txBox="1"/>
      </xdr:nvSpPr>
      <xdr:spPr>
        <a:xfrm>
          <a:off x="9450017" y="66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60325</xdr:rowOff>
    </xdr:from>
    <xdr:to>
      <xdr:col>12</xdr:col>
      <xdr:colOff>561975</xdr:colOff>
      <xdr:row>38</xdr:row>
      <xdr:rowOff>161925</xdr:rowOff>
    </xdr:to>
    <xdr:sp macro="" textlink="">
      <xdr:nvSpPr>
        <xdr:cNvPr id="310" name="円/楕円 309"/>
        <xdr:cNvSpPr/>
      </xdr:nvSpPr>
      <xdr:spPr>
        <a:xfrm>
          <a:off x="8699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153052</xdr:rowOff>
    </xdr:from>
    <xdr:ext cx="378565" cy="259045"/>
    <xdr:sp macro="" textlink="">
      <xdr:nvSpPr>
        <xdr:cNvPr id="311" name="テキスト ボックス 310"/>
        <xdr:cNvSpPr txBox="1"/>
      </xdr:nvSpPr>
      <xdr:spPr>
        <a:xfrm>
          <a:off x="8561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117475</xdr:rowOff>
    </xdr:from>
    <xdr:to>
      <xdr:col>11</xdr:col>
      <xdr:colOff>358775</xdr:colOff>
      <xdr:row>38</xdr:row>
      <xdr:rowOff>47625</xdr:rowOff>
    </xdr:to>
    <xdr:sp macro="" textlink="">
      <xdr:nvSpPr>
        <xdr:cNvPr id="312" name="円/楕円 311"/>
        <xdr:cNvSpPr/>
      </xdr:nvSpPr>
      <xdr:spPr>
        <a:xfrm>
          <a:off x="7810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38752</xdr:rowOff>
    </xdr:from>
    <xdr:ext cx="378565" cy="259045"/>
    <xdr:sp macro="" textlink="">
      <xdr:nvSpPr>
        <xdr:cNvPr id="313" name="テキスト ボックス 312"/>
        <xdr:cNvSpPr txBox="1"/>
      </xdr:nvSpPr>
      <xdr:spPr>
        <a:xfrm>
          <a:off x="7672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53010</xdr:rowOff>
    </xdr:from>
    <xdr:to>
      <xdr:col>10</xdr:col>
      <xdr:colOff>155575</xdr:colOff>
      <xdr:row>37</xdr:row>
      <xdr:rowOff>154610</xdr:rowOff>
    </xdr:to>
    <xdr:sp macro="" textlink="">
      <xdr:nvSpPr>
        <xdr:cNvPr id="314" name="円/楕円 313"/>
        <xdr:cNvSpPr/>
      </xdr:nvSpPr>
      <xdr:spPr>
        <a:xfrm>
          <a:off x="6921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145737</xdr:rowOff>
    </xdr:from>
    <xdr:ext cx="378565" cy="259045"/>
    <xdr:sp macro="" textlink="">
      <xdr:nvSpPr>
        <xdr:cNvPr id="315" name="テキスト ボックス 314"/>
        <xdr:cNvSpPr txBox="1"/>
      </xdr:nvSpPr>
      <xdr:spPr>
        <a:xfrm>
          <a:off x="6783017" y="648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1887</xdr:rowOff>
    </xdr:from>
    <xdr:to>
      <xdr:col>15</xdr:col>
      <xdr:colOff>180975</xdr:colOff>
      <xdr:row>56</xdr:row>
      <xdr:rowOff>138720</xdr:rowOff>
    </xdr:to>
    <xdr:cxnSp macro="">
      <xdr:nvCxnSpPr>
        <xdr:cNvPr id="346" name="直線コネクタ 345"/>
        <xdr:cNvCxnSpPr/>
      </xdr:nvCxnSpPr>
      <xdr:spPr>
        <a:xfrm flipV="1">
          <a:off x="9639300" y="9431637"/>
          <a:ext cx="838200" cy="30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138720</xdr:rowOff>
    </xdr:from>
    <xdr:to>
      <xdr:col>14</xdr:col>
      <xdr:colOff>28575</xdr:colOff>
      <xdr:row>57</xdr:row>
      <xdr:rowOff>19739</xdr:rowOff>
    </xdr:to>
    <xdr:cxnSp macro="">
      <xdr:nvCxnSpPr>
        <xdr:cNvPr id="349" name="直線コネクタ 348"/>
        <xdr:cNvCxnSpPr/>
      </xdr:nvCxnSpPr>
      <xdr:spPr>
        <a:xfrm flipV="1">
          <a:off x="8750300" y="9739920"/>
          <a:ext cx="889000" cy="5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59363</xdr:rowOff>
    </xdr:from>
    <xdr:to>
      <xdr:col>12</xdr:col>
      <xdr:colOff>511175</xdr:colOff>
      <xdr:row>57</xdr:row>
      <xdr:rowOff>19739</xdr:rowOff>
    </xdr:to>
    <xdr:cxnSp macro="">
      <xdr:nvCxnSpPr>
        <xdr:cNvPr id="352" name="直線コネクタ 351"/>
        <xdr:cNvCxnSpPr/>
      </xdr:nvCxnSpPr>
      <xdr:spPr>
        <a:xfrm>
          <a:off x="7861300" y="9489113"/>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50546</xdr:rowOff>
    </xdr:from>
    <xdr:to>
      <xdr:col>11</xdr:col>
      <xdr:colOff>307975</xdr:colOff>
      <xdr:row>55</xdr:row>
      <xdr:rowOff>59363</xdr:rowOff>
    </xdr:to>
    <xdr:cxnSp macro="">
      <xdr:nvCxnSpPr>
        <xdr:cNvPr id="355" name="直線コネクタ 354"/>
        <xdr:cNvCxnSpPr/>
      </xdr:nvCxnSpPr>
      <xdr:spPr>
        <a:xfrm>
          <a:off x="6972300" y="9480296"/>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122537</xdr:rowOff>
    </xdr:from>
    <xdr:to>
      <xdr:col>15</xdr:col>
      <xdr:colOff>231775</xdr:colOff>
      <xdr:row>55</xdr:row>
      <xdr:rowOff>52687</xdr:rowOff>
    </xdr:to>
    <xdr:sp macro="" textlink="">
      <xdr:nvSpPr>
        <xdr:cNvPr id="365" name="円/楕円 364"/>
        <xdr:cNvSpPr/>
      </xdr:nvSpPr>
      <xdr:spPr>
        <a:xfrm>
          <a:off x="10426700" y="93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145414</xdr:rowOff>
    </xdr:from>
    <xdr:ext cx="469744" cy="259045"/>
    <xdr:sp macro="" textlink="">
      <xdr:nvSpPr>
        <xdr:cNvPr id="366" name="農林水産業費該当値テキスト"/>
        <xdr:cNvSpPr txBox="1"/>
      </xdr:nvSpPr>
      <xdr:spPr>
        <a:xfrm>
          <a:off x="10528300" y="92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87920</xdr:rowOff>
    </xdr:from>
    <xdr:to>
      <xdr:col>14</xdr:col>
      <xdr:colOff>79375</xdr:colOff>
      <xdr:row>57</xdr:row>
      <xdr:rowOff>18070</xdr:rowOff>
    </xdr:to>
    <xdr:sp macro="" textlink="">
      <xdr:nvSpPr>
        <xdr:cNvPr id="367" name="円/楕円 366"/>
        <xdr:cNvSpPr/>
      </xdr:nvSpPr>
      <xdr:spPr>
        <a:xfrm>
          <a:off x="9588500" y="96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9197</xdr:rowOff>
    </xdr:from>
    <xdr:ext cx="469744" cy="259045"/>
    <xdr:sp macro="" textlink="">
      <xdr:nvSpPr>
        <xdr:cNvPr id="368" name="テキスト ボックス 367"/>
        <xdr:cNvSpPr txBox="1"/>
      </xdr:nvSpPr>
      <xdr:spPr>
        <a:xfrm>
          <a:off x="9404427" y="97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140389</xdr:rowOff>
    </xdr:from>
    <xdr:to>
      <xdr:col>12</xdr:col>
      <xdr:colOff>561975</xdr:colOff>
      <xdr:row>57</xdr:row>
      <xdr:rowOff>70539</xdr:rowOff>
    </xdr:to>
    <xdr:sp macro="" textlink="">
      <xdr:nvSpPr>
        <xdr:cNvPr id="369" name="円/楕円 368"/>
        <xdr:cNvSpPr/>
      </xdr:nvSpPr>
      <xdr:spPr>
        <a:xfrm>
          <a:off x="8699500" y="97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61666</xdr:rowOff>
    </xdr:from>
    <xdr:ext cx="469744" cy="259045"/>
    <xdr:sp macro="" textlink="">
      <xdr:nvSpPr>
        <xdr:cNvPr id="370" name="テキスト ボックス 369"/>
        <xdr:cNvSpPr txBox="1"/>
      </xdr:nvSpPr>
      <xdr:spPr>
        <a:xfrm>
          <a:off x="8515427" y="98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8563</xdr:rowOff>
    </xdr:from>
    <xdr:to>
      <xdr:col>11</xdr:col>
      <xdr:colOff>358775</xdr:colOff>
      <xdr:row>55</xdr:row>
      <xdr:rowOff>110163</xdr:rowOff>
    </xdr:to>
    <xdr:sp macro="" textlink="">
      <xdr:nvSpPr>
        <xdr:cNvPr id="371" name="円/楕円 370"/>
        <xdr:cNvSpPr/>
      </xdr:nvSpPr>
      <xdr:spPr>
        <a:xfrm>
          <a:off x="7810500" y="94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101290</xdr:rowOff>
    </xdr:from>
    <xdr:ext cx="469744" cy="259045"/>
    <xdr:sp macro="" textlink="">
      <xdr:nvSpPr>
        <xdr:cNvPr id="372" name="テキスト ボックス 371"/>
        <xdr:cNvSpPr txBox="1"/>
      </xdr:nvSpPr>
      <xdr:spPr>
        <a:xfrm>
          <a:off x="7626427" y="95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171196</xdr:rowOff>
    </xdr:from>
    <xdr:to>
      <xdr:col>10</xdr:col>
      <xdr:colOff>155575</xdr:colOff>
      <xdr:row>55</xdr:row>
      <xdr:rowOff>101346</xdr:rowOff>
    </xdr:to>
    <xdr:sp macro="" textlink="">
      <xdr:nvSpPr>
        <xdr:cNvPr id="373" name="円/楕円 372"/>
        <xdr:cNvSpPr/>
      </xdr:nvSpPr>
      <xdr:spPr>
        <a:xfrm>
          <a:off x="6921500" y="94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92473</xdr:rowOff>
    </xdr:from>
    <xdr:ext cx="469744" cy="259045"/>
    <xdr:sp macro="" textlink="">
      <xdr:nvSpPr>
        <xdr:cNvPr id="374" name="テキスト ボックス 373"/>
        <xdr:cNvSpPr txBox="1"/>
      </xdr:nvSpPr>
      <xdr:spPr>
        <a:xfrm>
          <a:off x="6737427" y="95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87807</xdr:rowOff>
    </xdr:from>
    <xdr:to>
      <xdr:col>15</xdr:col>
      <xdr:colOff>180975</xdr:colOff>
      <xdr:row>76</xdr:row>
      <xdr:rowOff>168847</xdr:rowOff>
    </xdr:to>
    <xdr:cxnSp macro="">
      <xdr:nvCxnSpPr>
        <xdr:cNvPr id="399" name="直線コネクタ 398"/>
        <xdr:cNvCxnSpPr/>
      </xdr:nvCxnSpPr>
      <xdr:spPr>
        <a:xfrm flipV="1">
          <a:off x="9639300" y="13118007"/>
          <a:ext cx="838200" cy="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168847</xdr:rowOff>
    </xdr:from>
    <xdr:to>
      <xdr:col>14</xdr:col>
      <xdr:colOff>28575</xdr:colOff>
      <xdr:row>77</xdr:row>
      <xdr:rowOff>16827</xdr:rowOff>
    </xdr:to>
    <xdr:cxnSp macro="">
      <xdr:nvCxnSpPr>
        <xdr:cNvPr id="402" name="直線コネクタ 401"/>
        <xdr:cNvCxnSpPr/>
      </xdr:nvCxnSpPr>
      <xdr:spPr>
        <a:xfrm flipV="1">
          <a:off x="8750300" y="13199047"/>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13342</xdr:rowOff>
    </xdr:from>
    <xdr:to>
      <xdr:col>12</xdr:col>
      <xdr:colOff>511175</xdr:colOff>
      <xdr:row>77</xdr:row>
      <xdr:rowOff>16827</xdr:rowOff>
    </xdr:to>
    <xdr:cxnSp macro="">
      <xdr:nvCxnSpPr>
        <xdr:cNvPr id="405" name="直線コネクタ 404"/>
        <xdr:cNvCxnSpPr/>
      </xdr:nvCxnSpPr>
      <xdr:spPr>
        <a:xfrm>
          <a:off x="7861300" y="13214992"/>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162731</xdr:rowOff>
    </xdr:from>
    <xdr:to>
      <xdr:col>11</xdr:col>
      <xdr:colOff>307975</xdr:colOff>
      <xdr:row>77</xdr:row>
      <xdr:rowOff>13342</xdr:rowOff>
    </xdr:to>
    <xdr:cxnSp macro="">
      <xdr:nvCxnSpPr>
        <xdr:cNvPr id="408" name="直線コネクタ 407"/>
        <xdr:cNvCxnSpPr/>
      </xdr:nvCxnSpPr>
      <xdr:spPr>
        <a:xfrm>
          <a:off x="6972300" y="13192931"/>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37007</xdr:rowOff>
    </xdr:from>
    <xdr:to>
      <xdr:col>15</xdr:col>
      <xdr:colOff>231775</xdr:colOff>
      <xdr:row>76</xdr:row>
      <xdr:rowOff>138607</xdr:rowOff>
    </xdr:to>
    <xdr:sp macro="" textlink="">
      <xdr:nvSpPr>
        <xdr:cNvPr id="418" name="円/楕円 417"/>
        <xdr:cNvSpPr/>
      </xdr:nvSpPr>
      <xdr:spPr>
        <a:xfrm>
          <a:off x="10426700" y="130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15434</xdr:rowOff>
    </xdr:from>
    <xdr:ext cx="469744" cy="259045"/>
    <xdr:sp macro="" textlink="">
      <xdr:nvSpPr>
        <xdr:cNvPr id="419" name="商工費該当値テキスト"/>
        <xdr:cNvSpPr txBox="1"/>
      </xdr:nvSpPr>
      <xdr:spPr>
        <a:xfrm>
          <a:off x="10528300" y="130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118047</xdr:rowOff>
    </xdr:from>
    <xdr:to>
      <xdr:col>14</xdr:col>
      <xdr:colOff>79375</xdr:colOff>
      <xdr:row>77</xdr:row>
      <xdr:rowOff>48197</xdr:rowOff>
    </xdr:to>
    <xdr:sp macro="" textlink="">
      <xdr:nvSpPr>
        <xdr:cNvPr id="420" name="円/楕円 419"/>
        <xdr:cNvSpPr/>
      </xdr:nvSpPr>
      <xdr:spPr>
        <a:xfrm>
          <a:off x="9588500" y="131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39324</xdr:rowOff>
    </xdr:from>
    <xdr:ext cx="469744" cy="259045"/>
    <xdr:sp macro="" textlink="">
      <xdr:nvSpPr>
        <xdr:cNvPr id="421" name="テキスト ボックス 420"/>
        <xdr:cNvSpPr txBox="1"/>
      </xdr:nvSpPr>
      <xdr:spPr>
        <a:xfrm>
          <a:off x="9404427" y="132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137477</xdr:rowOff>
    </xdr:from>
    <xdr:to>
      <xdr:col>12</xdr:col>
      <xdr:colOff>561975</xdr:colOff>
      <xdr:row>77</xdr:row>
      <xdr:rowOff>67627</xdr:rowOff>
    </xdr:to>
    <xdr:sp macro="" textlink="">
      <xdr:nvSpPr>
        <xdr:cNvPr id="422" name="円/楕円 421"/>
        <xdr:cNvSpPr/>
      </xdr:nvSpPr>
      <xdr:spPr>
        <a:xfrm>
          <a:off x="8699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58754</xdr:rowOff>
    </xdr:from>
    <xdr:ext cx="469744" cy="259045"/>
    <xdr:sp macro="" textlink="">
      <xdr:nvSpPr>
        <xdr:cNvPr id="423" name="テキスト ボックス 422"/>
        <xdr:cNvSpPr txBox="1"/>
      </xdr:nvSpPr>
      <xdr:spPr>
        <a:xfrm>
          <a:off x="8515427" y="132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133992</xdr:rowOff>
    </xdr:from>
    <xdr:to>
      <xdr:col>11</xdr:col>
      <xdr:colOff>358775</xdr:colOff>
      <xdr:row>77</xdr:row>
      <xdr:rowOff>64142</xdr:rowOff>
    </xdr:to>
    <xdr:sp macro="" textlink="">
      <xdr:nvSpPr>
        <xdr:cNvPr id="424" name="円/楕円 423"/>
        <xdr:cNvSpPr/>
      </xdr:nvSpPr>
      <xdr:spPr>
        <a:xfrm>
          <a:off x="7810500" y="131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55269</xdr:rowOff>
    </xdr:from>
    <xdr:ext cx="469744" cy="259045"/>
    <xdr:sp macro="" textlink="">
      <xdr:nvSpPr>
        <xdr:cNvPr id="425" name="テキスト ボックス 424"/>
        <xdr:cNvSpPr txBox="1"/>
      </xdr:nvSpPr>
      <xdr:spPr>
        <a:xfrm>
          <a:off x="7626427" y="1325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111931</xdr:rowOff>
    </xdr:from>
    <xdr:to>
      <xdr:col>10</xdr:col>
      <xdr:colOff>155575</xdr:colOff>
      <xdr:row>77</xdr:row>
      <xdr:rowOff>42081</xdr:rowOff>
    </xdr:to>
    <xdr:sp macro="" textlink="">
      <xdr:nvSpPr>
        <xdr:cNvPr id="426" name="円/楕円 425"/>
        <xdr:cNvSpPr/>
      </xdr:nvSpPr>
      <xdr:spPr>
        <a:xfrm>
          <a:off x="69215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33208</xdr:rowOff>
    </xdr:from>
    <xdr:ext cx="469744" cy="259045"/>
    <xdr:sp macro="" textlink="">
      <xdr:nvSpPr>
        <xdr:cNvPr id="427" name="テキスト ボックス 426"/>
        <xdr:cNvSpPr txBox="1"/>
      </xdr:nvSpPr>
      <xdr:spPr>
        <a:xfrm>
          <a:off x="6737427" y="1323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8483</xdr:rowOff>
    </xdr:from>
    <xdr:to>
      <xdr:col>15</xdr:col>
      <xdr:colOff>180975</xdr:colOff>
      <xdr:row>96</xdr:row>
      <xdr:rowOff>52735</xdr:rowOff>
    </xdr:to>
    <xdr:cxnSp macro="">
      <xdr:nvCxnSpPr>
        <xdr:cNvPr id="459" name="直線コネクタ 458"/>
        <xdr:cNvCxnSpPr/>
      </xdr:nvCxnSpPr>
      <xdr:spPr>
        <a:xfrm>
          <a:off x="9639300" y="16467683"/>
          <a:ext cx="838200" cy="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8483</xdr:rowOff>
    </xdr:from>
    <xdr:to>
      <xdr:col>14</xdr:col>
      <xdr:colOff>28575</xdr:colOff>
      <xdr:row>97</xdr:row>
      <xdr:rowOff>81766</xdr:rowOff>
    </xdr:to>
    <xdr:cxnSp macro="">
      <xdr:nvCxnSpPr>
        <xdr:cNvPr id="462" name="直線コネクタ 461"/>
        <xdr:cNvCxnSpPr/>
      </xdr:nvCxnSpPr>
      <xdr:spPr>
        <a:xfrm flipV="1">
          <a:off x="8750300" y="16467683"/>
          <a:ext cx="889000" cy="2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69357</xdr:rowOff>
    </xdr:from>
    <xdr:to>
      <xdr:col>12</xdr:col>
      <xdr:colOff>511175</xdr:colOff>
      <xdr:row>97</xdr:row>
      <xdr:rowOff>81766</xdr:rowOff>
    </xdr:to>
    <xdr:cxnSp macro="">
      <xdr:nvCxnSpPr>
        <xdr:cNvPr id="465" name="直線コネクタ 464"/>
        <xdr:cNvCxnSpPr/>
      </xdr:nvCxnSpPr>
      <xdr:spPr>
        <a:xfrm>
          <a:off x="7861300" y="16700007"/>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69357</xdr:rowOff>
    </xdr:from>
    <xdr:to>
      <xdr:col>11</xdr:col>
      <xdr:colOff>307975</xdr:colOff>
      <xdr:row>98</xdr:row>
      <xdr:rowOff>106356</xdr:rowOff>
    </xdr:to>
    <xdr:cxnSp macro="">
      <xdr:nvCxnSpPr>
        <xdr:cNvPr id="468" name="直線コネクタ 467"/>
        <xdr:cNvCxnSpPr/>
      </xdr:nvCxnSpPr>
      <xdr:spPr>
        <a:xfrm flipV="1">
          <a:off x="6972300" y="16700007"/>
          <a:ext cx="889000" cy="20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1935</xdr:rowOff>
    </xdr:from>
    <xdr:to>
      <xdr:col>15</xdr:col>
      <xdr:colOff>231775</xdr:colOff>
      <xdr:row>96</xdr:row>
      <xdr:rowOff>103535</xdr:rowOff>
    </xdr:to>
    <xdr:sp macro="" textlink="">
      <xdr:nvSpPr>
        <xdr:cNvPr id="478" name="円/楕円 477"/>
        <xdr:cNvSpPr/>
      </xdr:nvSpPr>
      <xdr:spPr>
        <a:xfrm>
          <a:off x="10426700" y="164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24812</xdr:rowOff>
    </xdr:from>
    <xdr:ext cx="534377" cy="259045"/>
    <xdr:sp macro="" textlink="">
      <xdr:nvSpPr>
        <xdr:cNvPr id="479" name="土木費該当値テキスト"/>
        <xdr:cNvSpPr txBox="1"/>
      </xdr:nvSpPr>
      <xdr:spPr>
        <a:xfrm>
          <a:off x="10528300" y="163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129133</xdr:rowOff>
    </xdr:from>
    <xdr:to>
      <xdr:col>14</xdr:col>
      <xdr:colOff>79375</xdr:colOff>
      <xdr:row>96</xdr:row>
      <xdr:rowOff>59283</xdr:rowOff>
    </xdr:to>
    <xdr:sp macro="" textlink="">
      <xdr:nvSpPr>
        <xdr:cNvPr id="480" name="円/楕円 479"/>
        <xdr:cNvSpPr/>
      </xdr:nvSpPr>
      <xdr:spPr>
        <a:xfrm>
          <a:off x="9588500" y="16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50410</xdr:rowOff>
    </xdr:from>
    <xdr:ext cx="534377" cy="259045"/>
    <xdr:sp macro="" textlink="">
      <xdr:nvSpPr>
        <xdr:cNvPr id="481" name="テキスト ボックス 480"/>
        <xdr:cNvSpPr txBox="1"/>
      </xdr:nvSpPr>
      <xdr:spPr>
        <a:xfrm>
          <a:off x="9372111" y="165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30966</xdr:rowOff>
    </xdr:from>
    <xdr:to>
      <xdr:col>12</xdr:col>
      <xdr:colOff>561975</xdr:colOff>
      <xdr:row>97</xdr:row>
      <xdr:rowOff>132566</xdr:rowOff>
    </xdr:to>
    <xdr:sp macro="" textlink="">
      <xdr:nvSpPr>
        <xdr:cNvPr id="482" name="円/楕円 481"/>
        <xdr:cNvSpPr/>
      </xdr:nvSpPr>
      <xdr:spPr>
        <a:xfrm>
          <a:off x="8699500" y="16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123693</xdr:rowOff>
    </xdr:from>
    <xdr:ext cx="534377" cy="259045"/>
    <xdr:sp macro="" textlink="">
      <xdr:nvSpPr>
        <xdr:cNvPr id="483" name="テキスト ボックス 482"/>
        <xdr:cNvSpPr txBox="1"/>
      </xdr:nvSpPr>
      <xdr:spPr>
        <a:xfrm>
          <a:off x="8483111" y="1675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18557</xdr:rowOff>
    </xdr:from>
    <xdr:to>
      <xdr:col>11</xdr:col>
      <xdr:colOff>358775</xdr:colOff>
      <xdr:row>97</xdr:row>
      <xdr:rowOff>120157</xdr:rowOff>
    </xdr:to>
    <xdr:sp macro="" textlink="">
      <xdr:nvSpPr>
        <xdr:cNvPr id="484" name="円/楕円 483"/>
        <xdr:cNvSpPr/>
      </xdr:nvSpPr>
      <xdr:spPr>
        <a:xfrm>
          <a:off x="7810500" y="166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111284</xdr:rowOff>
    </xdr:from>
    <xdr:ext cx="534377" cy="259045"/>
    <xdr:sp macro="" textlink="">
      <xdr:nvSpPr>
        <xdr:cNvPr id="485" name="テキスト ボックス 484"/>
        <xdr:cNvSpPr txBox="1"/>
      </xdr:nvSpPr>
      <xdr:spPr>
        <a:xfrm>
          <a:off x="7594111" y="167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55556</xdr:rowOff>
    </xdr:from>
    <xdr:to>
      <xdr:col>10</xdr:col>
      <xdr:colOff>155575</xdr:colOff>
      <xdr:row>98</xdr:row>
      <xdr:rowOff>157156</xdr:rowOff>
    </xdr:to>
    <xdr:sp macro="" textlink="">
      <xdr:nvSpPr>
        <xdr:cNvPr id="486" name="円/楕円 485"/>
        <xdr:cNvSpPr/>
      </xdr:nvSpPr>
      <xdr:spPr>
        <a:xfrm>
          <a:off x="6921500" y="168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148283</xdr:rowOff>
    </xdr:from>
    <xdr:ext cx="534377" cy="259045"/>
    <xdr:sp macro="" textlink="">
      <xdr:nvSpPr>
        <xdr:cNvPr id="487" name="テキスト ボックス 486"/>
        <xdr:cNvSpPr txBox="1"/>
      </xdr:nvSpPr>
      <xdr:spPr>
        <a:xfrm>
          <a:off x="6705111" y="169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37470</xdr:rowOff>
    </xdr:from>
    <xdr:to>
      <xdr:col>23</xdr:col>
      <xdr:colOff>517525</xdr:colOff>
      <xdr:row>38</xdr:row>
      <xdr:rowOff>61107</xdr:rowOff>
    </xdr:to>
    <xdr:cxnSp macro="">
      <xdr:nvCxnSpPr>
        <xdr:cNvPr id="515" name="直線コネクタ 514"/>
        <xdr:cNvCxnSpPr/>
      </xdr:nvCxnSpPr>
      <xdr:spPr>
        <a:xfrm>
          <a:off x="15481300" y="6552570"/>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37470</xdr:rowOff>
    </xdr:from>
    <xdr:to>
      <xdr:col>22</xdr:col>
      <xdr:colOff>365125</xdr:colOff>
      <xdr:row>38</xdr:row>
      <xdr:rowOff>74732</xdr:rowOff>
    </xdr:to>
    <xdr:cxnSp macro="">
      <xdr:nvCxnSpPr>
        <xdr:cNvPr id="518" name="直線コネクタ 517"/>
        <xdr:cNvCxnSpPr/>
      </xdr:nvCxnSpPr>
      <xdr:spPr>
        <a:xfrm flipV="1">
          <a:off x="14592300" y="6552570"/>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74732</xdr:rowOff>
    </xdr:from>
    <xdr:to>
      <xdr:col>21</xdr:col>
      <xdr:colOff>161925</xdr:colOff>
      <xdr:row>39</xdr:row>
      <xdr:rowOff>16896</xdr:rowOff>
    </xdr:to>
    <xdr:cxnSp macro="">
      <xdr:nvCxnSpPr>
        <xdr:cNvPr id="521" name="直線コネクタ 520"/>
        <xdr:cNvCxnSpPr/>
      </xdr:nvCxnSpPr>
      <xdr:spPr>
        <a:xfrm flipV="1">
          <a:off x="13703300" y="6589832"/>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16896</xdr:rowOff>
    </xdr:from>
    <xdr:to>
      <xdr:col>19</xdr:col>
      <xdr:colOff>644525</xdr:colOff>
      <xdr:row>39</xdr:row>
      <xdr:rowOff>44740</xdr:rowOff>
    </xdr:to>
    <xdr:cxnSp macro="">
      <xdr:nvCxnSpPr>
        <xdr:cNvPr id="524" name="直線コネクタ 523"/>
        <xdr:cNvCxnSpPr/>
      </xdr:nvCxnSpPr>
      <xdr:spPr>
        <a:xfrm flipV="1">
          <a:off x="12814300" y="6703446"/>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10307</xdr:rowOff>
    </xdr:from>
    <xdr:to>
      <xdr:col>23</xdr:col>
      <xdr:colOff>568325</xdr:colOff>
      <xdr:row>38</xdr:row>
      <xdr:rowOff>111907</xdr:rowOff>
    </xdr:to>
    <xdr:sp macro="" textlink="">
      <xdr:nvSpPr>
        <xdr:cNvPr id="534" name="円/楕円 533"/>
        <xdr:cNvSpPr/>
      </xdr:nvSpPr>
      <xdr:spPr>
        <a:xfrm>
          <a:off x="16268700" y="65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160184</xdr:rowOff>
    </xdr:from>
    <xdr:ext cx="534377" cy="259045"/>
    <xdr:sp macro="" textlink="">
      <xdr:nvSpPr>
        <xdr:cNvPr id="535" name="消防費該当値テキスト"/>
        <xdr:cNvSpPr txBox="1"/>
      </xdr:nvSpPr>
      <xdr:spPr>
        <a:xfrm>
          <a:off x="16370300" y="65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158120</xdr:rowOff>
    </xdr:from>
    <xdr:to>
      <xdr:col>22</xdr:col>
      <xdr:colOff>415925</xdr:colOff>
      <xdr:row>38</xdr:row>
      <xdr:rowOff>88271</xdr:rowOff>
    </xdr:to>
    <xdr:sp macro="" textlink="">
      <xdr:nvSpPr>
        <xdr:cNvPr id="536" name="円/楕円 535"/>
        <xdr:cNvSpPr/>
      </xdr:nvSpPr>
      <xdr:spPr>
        <a:xfrm>
          <a:off x="15430500" y="6501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79397</xdr:rowOff>
    </xdr:from>
    <xdr:ext cx="534377" cy="259045"/>
    <xdr:sp macro="" textlink="">
      <xdr:nvSpPr>
        <xdr:cNvPr id="537" name="テキスト ボックス 536"/>
        <xdr:cNvSpPr txBox="1"/>
      </xdr:nvSpPr>
      <xdr:spPr>
        <a:xfrm>
          <a:off x="15214111" y="65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23932</xdr:rowOff>
    </xdr:from>
    <xdr:to>
      <xdr:col>21</xdr:col>
      <xdr:colOff>212725</xdr:colOff>
      <xdr:row>38</xdr:row>
      <xdr:rowOff>125532</xdr:rowOff>
    </xdr:to>
    <xdr:sp macro="" textlink="">
      <xdr:nvSpPr>
        <xdr:cNvPr id="538" name="円/楕円 537"/>
        <xdr:cNvSpPr/>
      </xdr:nvSpPr>
      <xdr:spPr>
        <a:xfrm>
          <a:off x="14541500" y="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116659</xdr:rowOff>
    </xdr:from>
    <xdr:ext cx="534377" cy="259045"/>
    <xdr:sp macro="" textlink="">
      <xdr:nvSpPr>
        <xdr:cNvPr id="539" name="テキスト ボックス 538"/>
        <xdr:cNvSpPr txBox="1"/>
      </xdr:nvSpPr>
      <xdr:spPr>
        <a:xfrm>
          <a:off x="14325111" y="663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137546</xdr:rowOff>
    </xdr:from>
    <xdr:to>
      <xdr:col>20</xdr:col>
      <xdr:colOff>9525</xdr:colOff>
      <xdr:row>39</xdr:row>
      <xdr:rowOff>67696</xdr:rowOff>
    </xdr:to>
    <xdr:sp macro="" textlink="">
      <xdr:nvSpPr>
        <xdr:cNvPr id="540" name="円/楕円 539"/>
        <xdr:cNvSpPr/>
      </xdr:nvSpPr>
      <xdr:spPr>
        <a:xfrm>
          <a:off x="13652500" y="66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58823</xdr:rowOff>
    </xdr:from>
    <xdr:ext cx="469744" cy="259045"/>
    <xdr:sp macro="" textlink="">
      <xdr:nvSpPr>
        <xdr:cNvPr id="541" name="テキスト ボックス 540"/>
        <xdr:cNvSpPr txBox="1"/>
      </xdr:nvSpPr>
      <xdr:spPr>
        <a:xfrm>
          <a:off x="13468427" y="67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165390</xdr:rowOff>
    </xdr:from>
    <xdr:to>
      <xdr:col>18</xdr:col>
      <xdr:colOff>492125</xdr:colOff>
      <xdr:row>39</xdr:row>
      <xdr:rowOff>95540</xdr:rowOff>
    </xdr:to>
    <xdr:sp macro="" textlink="">
      <xdr:nvSpPr>
        <xdr:cNvPr id="542" name="円/楕円 541"/>
        <xdr:cNvSpPr/>
      </xdr:nvSpPr>
      <xdr:spPr>
        <a:xfrm>
          <a:off x="12763500" y="66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86667</xdr:rowOff>
    </xdr:from>
    <xdr:ext cx="469744" cy="259045"/>
    <xdr:sp macro="" textlink="">
      <xdr:nvSpPr>
        <xdr:cNvPr id="543" name="テキスト ボックス 542"/>
        <xdr:cNvSpPr txBox="1"/>
      </xdr:nvSpPr>
      <xdr:spPr>
        <a:xfrm>
          <a:off x="12579427" y="67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154765</xdr:rowOff>
    </xdr:from>
    <xdr:to>
      <xdr:col>23</xdr:col>
      <xdr:colOff>517525</xdr:colOff>
      <xdr:row>55</xdr:row>
      <xdr:rowOff>45654</xdr:rowOff>
    </xdr:to>
    <xdr:cxnSp macro="">
      <xdr:nvCxnSpPr>
        <xdr:cNvPr id="571" name="直線コネクタ 570"/>
        <xdr:cNvCxnSpPr/>
      </xdr:nvCxnSpPr>
      <xdr:spPr>
        <a:xfrm>
          <a:off x="15481300" y="9413065"/>
          <a:ext cx="8382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154765</xdr:rowOff>
    </xdr:from>
    <xdr:to>
      <xdr:col>22</xdr:col>
      <xdr:colOff>365125</xdr:colOff>
      <xdr:row>55</xdr:row>
      <xdr:rowOff>57130</xdr:rowOff>
    </xdr:to>
    <xdr:cxnSp macro="">
      <xdr:nvCxnSpPr>
        <xdr:cNvPr id="574" name="直線コネクタ 573"/>
        <xdr:cNvCxnSpPr/>
      </xdr:nvCxnSpPr>
      <xdr:spPr>
        <a:xfrm flipV="1">
          <a:off x="14592300" y="9413065"/>
          <a:ext cx="8890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6" name="テキスト ボックス 575"/>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47711</xdr:rowOff>
    </xdr:from>
    <xdr:to>
      <xdr:col>21</xdr:col>
      <xdr:colOff>161925</xdr:colOff>
      <xdr:row>55</xdr:row>
      <xdr:rowOff>57130</xdr:rowOff>
    </xdr:to>
    <xdr:cxnSp macro="">
      <xdr:nvCxnSpPr>
        <xdr:cNvPr id="577" name="直線コネクタ 576"/>
        <xdr:cNvCxnSpPr/>
      </xdr:nvCxnSpPr>
      <xdr:spPr>
        <a:xfrm>
          <a:off x="13703300" y="9477461"/>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9" name="テキスト ボックス 578"/>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47711</xdr:rowOff>
    </xdr:from>
    <xdr:to>
      <xdr:col>19</xdr:col>
      <xdr:colOff>644525</xdr:colOff>
      <xdr:row>56</xdr:row>
      <xdr:rowOff>13307</xdr:rowOff>
    </xdr:to>
    <xdr:cxnSp macro="">
      <xdr:nvCxnSpPr>
        <xdr:cNvPr id="580" name="直線コネクタ 579"/>
        <xdr:cNvCxnSpPr/>
      </xdr:nvCxnSpPr>
      <xdr:spPr>
        <a:xfrm flipV="1">
          <a:off x="12814300" y="9477461"/>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82" name="テキスト ボックス 581"/>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166304</xdr:rowOff>
    </xdr:from>
    <xdr:to>
      <xdr:col>23</xdr:col>
      <xdr:colOff>568325</xdr:colOff>
      <xdr:row>55</xdr:row>
      <xdr:rowOff>96454</xdr:rowOff>
    </xdr:to>
    <xdr:sp macro="" textlink="">
      <xdr:nvSpPr>
        <xdr:cNvPr id="590" name="円/楕円 589"/>
        <xdr:cNvSpPr/>
      </xdr:nvSpPr>
      <xdr:spPr>
        <a:xfrm>
          <a:off x="16268700" y="94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17731</xdr:rowOff>
    </xdr:from>
    <xdr:ext cx="534377" cy="259045"/>
    <xdr:sp macro="" textlink="">
      <xdr:nvSpPr>
        <xdr:cNvPr id="591" name="教育費該当値テキスト"/>
        <xdr:cNvSpPr txBox="1"/>
      </xdr:nvSpPr>
      <xdr:spPr>
        <a:xfrm>
          <a:off x="16370300" y="92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46,614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103965</xdr:rowOff>
    </xdr:from>
    <xdr:to>
      <xdr:col>22</xdr:col>
      <xdr:colOff>415925</xdr:colOff>
      <xdr:row>55</xdr:row>
      <xdr:rowOff>34115</xdr:rowOff>
    </xdr:to>
    <xdr:sp macro="" textlink="">
      <xdr:nvSpPr>
        <xdr:cNvPr id="592" name="円/楕円 591"/>
        <xdr:cNvSpPr/>
      </xdr:nvSpPr>
      <xdr:spPr>
        <a:xfrm>
          <a:off x="15430500" y="93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50642</xdr:rowOff>
    </xdr:from>
    <xdr:ext cx="534377" cy="259045"/>
    <xdr:sp macro="" textlink="">
      <xdr:nvSpPr>
        <xdr:cNvPr id="593" name="テキスト ボックス 592"/>
        <xdr:cNvSpPr txBox="1"/>
      </xdr:nvSpPr>
      <xdr:spPr>
        <a:xfrm>
          <a:off x="15214111" y="91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6330</xdr:rowOff>
    </xdr:from>
    <xdr:to>
      <xdr:col>21</xdr:col>
      <xdr:colOff>212725</xdr:colOff>
      <xdr:row>55</xdr:row>
      <xdr:rowOff>107930</xdr:rowOff>
    </xdr:to>
    <xdr:sp macro="" textlink="">
      <xdr:nvSpPr>
        <xdr:cNvPr id="594" name="円/楕円 593"/>
        <xdr:cNvSpPr/>
      </xdr:nvSpPr>
      <xdr:spPr>
        <a:xfrm>
          <a:off x="14541500" y="94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124457</xdr:rowOff>
    </xdr:from>
    <xdr:ext cx="534377" cy="259045"/>
    <xdr:sp macro="" textlink="">
      <xdr:nvSpPr>
        <xdr:cNvPr id="595" name="テキスト ボックス 594"/>
        <xdr:cNvSpPr txBox="1"/>
      </xdr:nvSpPr>
      <xdr:spPr>
        <a:xfrm>
          <a:off x="14325111" y="92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168361</xdr:rowOff>
    </xdr:from>
    <xdr:to>
      <xdr:col>20</xdr:col>
      <xdr:colOff>9525</xdr:colOff>
      <xdr:row>55</xdr:row>
      <xdr:rowOff>98511</xdr:rowOff>
    </xdr:to>
    <xdr:sp macro="" textlink="">
      <xdr:nvSpPr>
        <xdr:cNvPr id="596" name="円/楕円 595"/>
        <xdr:cNvSpPr/>
      </xdr:nvSpPr>
      <xdr:spPr>
        <a:xfrm>
          <a:off x="13652500" y="94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115038</xdr:rowOff>
    </xdr:from>
    <xdr:ext cx="534377" cy="259045"/>
    <xdr:sp macro="" textlink="">
      <xdr:nvSpPr>
        <xdr:cNvPr id="597" name="テキスト ボックス 596"/>
        <xdr:cNvSpPr txBox="1"/>
      </xdr:nvSpPr>
      <xdr:spPr>
        <a:xfrm>
          <a:off x="13436111" y="92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133957</xdr:rowOff>
    </xdr:from>
    <xdr:to>
      <xdr:col>18</xdr:col>
      <xdr:colOff>492125</xdr:colOff>
      <xdr:row>56</xdr:row>
      <xdr:rowOff>64107</xdr:rowOff>
    </xdr:to>
    <xdr:sp macro="" textlink="">
      <xdr:nvSpPr>
        <xdr:cNvPr id="598" name="円/楕円 597"/>
        <xdr:cNvSpPr/>
      </xdr:nvSpPr>
      <xdr:spPr>
        <a:xfrm>
          <a:off x="12763500" y="95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55234</xdr:rowOff>
    </xdr:from>
    <xdr:ext cx="534377" cy="259045"/>
    <xdr:sp macro="" textlink="">
      <xdr:nvSpPr>
        <xdr:cNvPr id="599" name="テキスト ボックス 598"/>
        <xdr:cNvSpPr txBox="1"/>
      </xdr:nvSpPr>
      <xdr:spPr>
        <a:xfrm>
          <a:off x="12547111" y="96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14160</xdr:rowOff>
    </xdr:from>
    <xdr:to>
      <xdr:col>23</xdr:col>
      <xdr:colOff>517525</xdr:colOff>
      <xdr:row>78</xdr:row>
      <xdr:rowOff>73977</xdr:rowOff>
    </xdr:to>
    <xdr:cxnSp macro="">
      <xdr:nvCxnSpPr>
        <xdr:cNvPr id="628" name="直線コネクタ 627"/>
        <xdr:cNvCxnSpPr/>
      </xdr:nvCxnSpPr>
      <xdr:spPr>
        <a:xfrm flipV="1">
          <a:off x="15481300" y="13215810"/>
          <a:ext cx="838200" cy="2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52658</xdr:rowOff>
    </xdr:from>
    <xdr:ext cx="378565" cy="259045"/>
    <xdr:sp macro="" textlink="">
      <xdr:nvSpPr>
        <xdr:cNvPr id="629" name="災害復旧費平均値テキスト"/>
        <xdr:cNvSpPr txBox="1"/>
      </xdr:nvSpPr>
      <xdr:spPr>
        <a:xfrm>
          <a:off x="16370300" y="13425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73977</xdr:rowOff>
    </xdr:from>
    <xdr:to>
      <xdr:col>22</xdr:col>
      <xdr:colOff>365125</xdr:colOff>
      <xdr:row>79</xdr:row>
      <xdr:rowOff>18923</xdr:rowOff>
    </xdr:to>
    <xdr:cxnSp macro="">
      <xdr:nvCxnSpPr>
        <xdr:cNvPr id="631" name="直線コネクタ 630"/>
        <xdr:cNvCxnSpPr/>
      </xdr:nvCxnSpPr>
      <xdr:spPr>
        <a:xfrm flipV="1">
          <a:off x="14592300" y="13447077"/>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126953</xdr:rowOff>
    </xdr:from>
    <xdr:ext cx="378565" cy="259045"/>
    <xdr:sp macro="" textlink="">
      <xdr:nvSpPr>
        <xdr:cNvPr id="633" name="テキスト ボックス 632"/>
        <xdr:cNvSpPr txBox="1"/>
      </xdr:nvSpPr>
      <xdr:spPr>
        <a:xfrm>
          <a:off x="15292017" y="1350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18923</xdr:rowOff>
    </xdr:from>
    <xdr:to>
      <xdr:col>21</xdr:col>
      <xdr:colOff>161925</xdr:colOff>
      <xdr:row>79</xdr:row>
      <xdr:rowOff>38736</xdr:rowOff>
    </xdr:to>
    <xdr:cxnSp macro="">
      <xdr:nvCxnSpPr>
        <xdr:cNvPr id="634" name="直線コネクタ 633"/>
        <xdr:cNvCxnSpPr/>
      </xdr:nvCxnSpPr>
      <xdr:spPr>
        <a:xfrm flipV="1">
          <a:off x="13703300" y="13563473"/>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28257</xdr:rowOff>
    </xdr:from>
    <xdr:to>
      <xdr:col>19</xdr:col>
      <xdr:colOff>644525</xdr:colOff>
      <xdr:row>79</xdr:row>
      <xdr:rowOff>38736</xdr:rowOff>
    </xdr:to>
    <xdr:cxnSp macro="">
      <xdr:nvCxnSpPr>
        <xdr:cNvPr id="637" name="直線コネクタ 636"/>
        <xdr:cNvCxnSpPr/>
      </xdr:nvCxnSpPr>
      <xdr:spPr>
        <a:xfrm>
          <a:off x="12814300" y="13572807"/>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134810</xdr:rowOff>
    </xdr:from>
    <xdr:to>
      <xdr:col>23</xdr:col>
      <xdr:colOff>568325</xdr:colOff>
      <xdr:row>77</xdr:row>
      <xdr:rowOff>64960</xdr:rowOff>
    </xdr:to>
    <xdr:sp macro="" textlink="">
      <xdr:nvSpPr>
        <xdr:cNvPr id="647" name="円/楕円 646"/>
        <xdr:cNvSpPr/>
      </xdr:nvSpPr>
      <xdr:spPr>
        <a:xfrm>
          <a:off x="16268700" y="131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157687</xdr:rowOff>
    </xdr:from>
    <xdr:ext cx="469744" cy="259045"/>
    <xdr:sp macro="" textlink="">
      <xdr:nvSpPr>
        <xdr:cNvPr id="648" name="災害復旧費該当値テキスト"/>
        <xdr:cNvSpPr txBox="1"/>
      </xdr:nvSpPr>
      <xdr:spPr>
        <a:xfrm>
          <a:off x="16370300" y="130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23177</xdr:rowOff>
    </xdr:from>
    <xdr:to>
      <xdr:col>22</xdr:col>
      <xdr:colOff>415925</xdr:colOff>
      <xdr:row>78</xdr:row>
      <xdr:rowOff>124777</xdr:rowOff>
    </xdr:to>
    <xdr:sp macro="" textlink="">
      <xdr:nvSpPr>
        <xdr:cNvPr id="649" name="円/楕円 648"/>
        <xdr:cNvSpPr/>
      </xdr:nvSpPr>
      <xdr:spPr>
        <a:xfrm>
          <a:off x="154305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141304</xdr:rowOff>
    </xdr:from>
    <xdr:ext cx="378565" cy="259045"/>
    <xdr:sp macro="" textlink="">
      <xdr:nvSpPr>
        <xdr:cNvPr id="650" name="テキスト ボックス 649"/>
        <xdr:cNvSpPr txBox="1"/>
      </xdr:nvSpPr>
      <xdr:spPr>
        <a:xfrm>
          <a:off x="15292017" y="1317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139573</xdr:rowOff>
    </xdr:from>
    <xdr:to>
      <xdr:col>21</xdr:col>
      <xdr:colOff>212725</xdr:colOff>
      <xdr:row>79</xdr:row>
      <xdr:rowOff>69723</xdr:rowOff>
    </xdr:to>
    <xdr:sp macro="" textlink="">
      <xdr:nvSpPr>
        <xdr:cNvPr id="651" name="円/楕円 650"/>
        <xdr:cNvSpPr/>
      </xdr:nvSpPr>
      <xdr:spPr>
        <a:xfrm>
          <a:off x="14541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60850</xdr:rowOff>
    </xdr:from>
    <xdr:ext cx="378565" cy="259045"/>
    <xdr:sp macro="" textlink="">
      <xdr:nvSpPr>
        <xdr:cNvPr id="652" name="テキスト ボックス 651"/>
        <xdr:cNvSpPr txBox="1"/>
      </xdr:nvSpPr>
      <xdr:spPr>
        <a:xfrm>
          <a:off x="14403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159386</xdr:rowOff>
    </xdr:from>
    <xdr:to>
      <xdr:col>20</xdr:col>
      <xdr:colOff>9525</xdr:colOff>
      <xdr:row>79</xdr:row>
      <xdr:rowOff>89536</xdr:rowOff>
    </xdr:to>
    <xdr:sp macro="" textlink="">
      <xdr:nvSpPr>
        <xdr:cNvPr id="653" name="円/楕円 652"/>
        <xdr:cNvSpPr/>
      </xdr:nvSpPr>
      <xdr:spPr>
        <a:xfrm>
          <a:off x="13652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80663</xdr:rowOff>
    </xdr:from>
    <xdr:ext cx="313932" cy="259045"/>
    <xdr:sp macro="" textlink="">
      <xdr:nvSpPr>
        <xdr:cNvPr id="654" name="テキスト ボックス 653"/>
        <xdr:cNvSpPr txBox="1"/>
      </xdr:nvSpPr>
      <xdr:spPr>
        <a:xfrm>
          <a:off x="13546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148907</xdr:rowOff>
    </xdr:from>
    <xdr:to>
      <xdr:col>18</xdr:col>
      <xdr:colOff>492125</xdr:colOff>
      <xdr:row>79</xdr:row>
      <xdr:rowOff>79057</xdr:rowOff>
    </xdr:to>
    <xdr:sp macro="" textlink="">
      <xdr:nvSpPr>
        <xdr:cNvPr id="655" name="円/楕円 654"/>
        <xdr:cNvSpPr/>
      </xdr:nvSpPr>
      <xdr:spPr>
        <a:xfrm>
          <a:off x="127635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70184</xdr:rowOff>
    </xdr:from>
    <xdr:ext cx="313932" cy="259045"/>
    <xdr:sp macro="" textlink="">
      <xdr:nvSpPr>
        <xdr:cNvPr id="656" name="テキスト ボックス 655"/>
        <xdr:cNvSpPr txBox="1"/>
      </xdr:nvSpPr>
      <xdr:spPr>
        <a:xfrm>
          <a:off x="12657333" y="1361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149498</xdr:rowOff>
    </xdr:from>
    <xdr:to>
      <xdr:col>23</xdr:col>
      <xdr:colOff>517525</xdr:colOff>
      <xdr:row>95</xdr:row>
      <xdr:rowOff>166855</xdr:rowOff>
    </xdr:to>
    <xdr:cxnSp macro="">
      <xdr:nvCxnSpPr>
        <xdr:cNvPr id="687" name="直線コネクタ 686"/>
        <xdr:cNvCxnSpPr/>
      </xdr:nvCxnSpPr>
      <xdr:spPr>
        <a:xfrm>
          <a:off x="15481300" y="16437248"/>
          <a:ext cx="8382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131372</xdr:rowOff>
    </xdr:from>
    <xdr:to>
      <xdr:col>22</xdr:col>
      <xdr:colOff>365125</xdr:colOff>
      <xdr:row>95</xdr:row>
      <xdr:rowOff>149498</xdr:rowOff>
    </xdr:to>
    <xdr:cxnSp macro="">
      <xdr:nvCxnSpPr>
        <xdr:cNvPr id="690" name="直線コネクタ 689"/>
        <xdr:cNvCxnSpPr/>
      </xdr:nvCxnSpPr>
      <xdr:spPr>
        <a:xfrm>
          <a:off x="14592300" y="16419122"/>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91776</xdr:rowOff>
    </xdr:from>
    <xdr:to>
      <xdr:col>21</xdr:col>
      <xdr:colOff>161925</xdr:colOff>
      <xdr:row>95</xdr:row>
      <xdr:rowOff>131372</xdr:rowOff>
    </xdr:to>
    <xdr:cxnSp macro="">
      <xdr:nvCxnSpPr>
        <xdr:cNvPr id="693" name="直線コネクタ 692"/>
        <xdr:cNvCxnSpPr/>
      </xdr:nvCxnSpPr>
      <xdr:spPr>
        <a:xfrm>
          <a:off x="13703300" y="16379526"/>
          <a:ext cx="889000" cy="3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91776</xdr:rowOff>
    </xdr:from>
    <xdr:to>
      <xdr:col>19</xdr:col>
      <xdr:colOff>644525</xdr:colOff>
      <xdr:row>95</xdr:row>
      <xdr:rowOff>94306</xdr:rowOff>
    </xdr:to>
    <xdr:cxnSp macro="">
      <xdr:nvCxnSpPr>
        <xdr:cNvPr id="696" name="直線コネクタ 695"/>
        <xdr:cNvCxnSpPr/>
      </xdr:nvCxnSpPr>
      <xdr:spPr>
        <a:xfrm flipV="1">
          <a:off x="12814300" y="16379526"/>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116055</xdr:rowOff>
    </xdr:from>
    <xdr:to>
      <xdr:col>23</xdr:col>
      <xdr:colOff>568325</xdr:colOff>
      <xdr:row>96</xdr:row>
      <xdr:rowOff>46205</xdr:rowOff>
    </xdr:to>
    <xdr:sp macro="" textlink="">
      <xdr:nvSpPr>
        <xdr:cNvPr id="706" name="円/楕円 705"/>
        <xdr:cNvSpPr/>
      </xdr:nvSpPr>
      <xdr:spPr>
        <a:xfrm>
          <a:off x="16268700" y="164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138932</xdr:rowOff>
    </xdr:from>
    <xdr:ext cx="534377" cy="259045"/>
    <xdr:sp macro="" textlink="">
      <xdr:nvSpPr>
        <xdr:cNvPr id="707" name="公債費該当値テキスト"/>
        <xdr:cNvSpPr txBox="1"/>
      </xdr:nvSpPr>
      <xdr:spPr>
        <a:xfrm>
          <a:off x="16370300" y="1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98698</xdr:rowOff>
    </xdr:from>
    <xdr:to>
      <xdr:col>22</xdr:col>
      <xdr:colOff>415925</xdr:colOff>
      <xdr:row>96</xdr:row>
      <xdr:rowOff>28848</xdr:rowOff>
    </xdr:to>
    <xdr:sp macro="" textlink="">
      <xdr:nvSpPr>
        <xdr:cNvPr id="708" name="円/楕円 707"/>
        <xdr:cNvSpPr/>
      </xdr:nvSpPr>
      <xdr:spPr>
        <a:xfrm>
          <a:off x="15430500" y="16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45375</xdr:rowOff>
    </xdr:from>
    <xdr:ext cx="534377" cy="259045"/>
    <xdr:sp macro="" textlink="">
      <xdr:nvSpPr>
        <xdr:cNvPr id="709" name="テキスト ボックス 708"/>
        <xdr:cNvSpPr txBox="1"/>
      </xdr:nvSpPr>
      <xdr:spPr>
        <a:xfrm>
          <a:off x="15214111" y="161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80572</xdr:rowOff>
    </xdr:from>
    <xdr:to>
      <xdr:col>21</xdr:col>
      <xdr:colOff>212725</xdr:colOff>
      <xdr:row>96</xdr:row>
      <xdr:rowOff>10722</xdr:rowOff>
    </xdr:to>
    <xdr:sp macro="" textlink="">
      <xdr:nvSpPr>
        <xdr:cNvPr id="710" name="円/楕円 709"/>
        <xdr:cNvSpPr/>
      </xdr:nvSpPr>
      <xdr:spPr>
        <a:xfrm>
          <a:off x="14541500" y="163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27249</xdr:rowOff>
    </xdr:from>
    <xdr:ext cx="534377" cy="259045"/>
    <xdr:sp macro="" textlink="">
      <xdr:nvSpPr>
        <xdr:cNvPr id="711" name="テキスト ボックス 710"/>
        <xdr:cNvSpPr txBox="1"/>
      </xdr:nvSpPr>
      <xdr:spPr>
        <a:xfrm>
          <a:off x="14325111" y="1614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40976</xdr:rowOff>
    </xdr:from>
    <xdr:to>
      <xdr:col>20</xdr:col>
      <xdr:colOff>9525</xdr:colOff>
      <xdr:row>95</xdr:row>
      <xdr:rowOff>142576</xdr:rowOff>
    </xdr:to>
    <xdr:sp macro="" textlink="">
      <xdr:nvSpPr>
        <xdr:cNvPr id="712" name="円/楕円 711"/>
        <xdr:cNvSpPr/>
      </xdr:nvSpPr>
      <xdr:spPr>
        <a:xfrm>
          <a:off x="13652500" y="16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159103</xdr:rowOff>
    </xdr:from>
    <xdr:ext cx="534377" cy="259045"/>
    <xdr:sp macro="" textlink="">
      <xdr:nvSpPr>
        <xdr:cNvPr id="713" name="テキスト ボックス 712"/>
        <xdr:cNvSpPr txBox="1"/>
      </xdr:nvSpPr>
      <xdr:spPr>
        <a:xfrm>
          <a:off x="13436111" y="16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43506</xdr:rowOff>
    </xdr:from>
    <xdr:to>
      <xdr:col>18</xdr:col>
      <xdr:colOff>492125</xdr:colOff>
      <xdr:row>95</xdr:row>
      <xdr:rowOff>145106</xdr:rowOff>
    </xdr:to>
    <xdr:sp macro="" textlink="">
      <xdr:nvSpPr>
        <xdr:cNvPr id="714" name="円/楕円 713"/>
        <xdr:cNvSpPr/>
      </xdr:nvSpPr>
      <xdr:spPr>
        <a:xfrm>
          <a:off x="12763500" y="163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161633</xdr:rowOff>
    </xdr:from>
    <xdr:ext cx="534377" cy="259045"/>
    <xdr:sp macro="" textlink="">
      <xdr:nvSpPr>
        <xdr:cNvPr id="715" name="テキスト ボックス 714"/>
        <xdr:cNvSpPr txBox="1"/>
      </xdr:nvSpPr>
      <xdr:spPr>
        <a:xfrm>
          <a:off x="12547111" y="1610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330,275</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このうち、約</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占める</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費については、住民一人当たり</a:t>
          </a:r>
          <a:r>
            <a:rPr kumimoji="1" lang="en-US" altLang="ja-JP" sz="1100">
              <a:solidFill>
                <a:schemeClr val="dk1"/>
              </a:solidFill>
              <a:effectLst/>
              <a:latin typeface="+mn-lt"/>
              <a:ea typeface="+mn-ea"/>
              <a:cs typeface="+mn-cs"/>
            </a:rPr>
            <a:t>143,482</a:t>
          </a:r>
          <a:r>
            <a:rPr kumimoji="1" lang="ja-JP" altLang="ja-JP" sz="1100">
              <a:solidFill>
                <a:schemeClr val="dk1"/>
              </a:solidFill>
              <a:effectLst/>
              <a:latin typeface="+mn-lt"/>
              <a:ea typeface="+mn-ea"/>
              <a:cs typeface="+mn-cs"/>
            </a:rPr>
            <a:t>円となっており、類似団体の中で</a:t>
          </a:r>
          <a:r>
            <a:rPr kumimoji="1" lang="ja-JP" altLang="en-US" sz="1100">
              <a:solidFill>
                <a:schemeClr val="dk1"/>
              </a:solidFill>
              <a:effectLst/>
              <a:latin typeface="+mn-lt"/>
              <a:ea typeface="+mn-ea"/>
              <a:cs typeface="+mn-cs"/>
            </a:rPr>
            <a:t>最も</a:t>
          </a:r>
          <a:r>
            <a:rPr kumimoji="1" lang="ja-JP" altLang="ja-JP" sz="1100">
              <a:solidFill>
                <a:schemeClr val="dk1"/>
              </a:solidFill>
              <a:effectLst/>
              <a:latin typeface="+mn-lt"/>
              <a:ea typeface="+mn-ea"/>
              <a:cs typeface="+mn-cs"/>
            </a:rPr>
            <a:t>低いコストとなっている。これは、</a:t>
          </a:r>
          <a:r>
            <a:rPr lang="ja-JP" altLang="ja-JP" sz="1100" b="0" i="0" baseline="0">
              <a:solidFill>
                <a:schemeClr val="dk1"/>
              </a:solidFill>
              <a:effectLst/>
              <a:latin typeface="+mn-lt"/>
              <a:ea typeface="+mn-ea"/>
              <a:cs typeface="+mn-cs"/>
            </a:rPr>
            <a:t>高齢化率や生活保護率が全国平均に比べて低く、扶助対象者が少ないことによるが、近年の傾向を見ると増加傾向にあり、前年度決算と比較すると</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％増となっている。これは、子ども・子育て支援新制度による</a:t>
          </a:r>
          <a:r>
            <a:rPr lang="ja-JP" altLang="en-US" sz="1100" b="0" i="0" baseline="0">
              <a:solidFill>
                <a:schemeClr val="dk1"/>
              </a:solidFill>
              <a:effectLst/>
              <a:latin typeface="+mn-lt"/>
              <a:ea typeface="+mn-ea"/>
              <a:cs typeface="+mn-cs"/>
            </a:rPr>
            <a:t>給付</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が増加したことによる。しかし、将来的には高齢化に伴う医療費や社会保障費の</a:t>
          </a:r>
          <a:r>
            <a:rPr lang="ja-JP" altLang="en-US" sz="1100" b="0" i="0" baseline="0">
              <a:solidFill>
                <a:schemeClr val="dk1"/>
              </a:solidFill>
              <a:effectLst/>
              <a:latin typeface="+mn-lt"/>
              <a:ea typeface="+mn-ea"/>
              <a:cs typeface="+mn-cs"/>
            </a:rPr>
            <a:t>急激な</a:t>
          </a:r>
          <a:r>
            <a:rPr lang="ja-JP" altLang="ja-JP" sz="1100" b="0" i="0" baseline="0">
              <a:solidFill>
                <a:schemeClr val="dk1"/>
              </a:solidFill>
              <a:effectLst/>
              <a:latin typeface="+mn-lt"/>
              <a:ea typeface="+mn-ea"/>
              <a:cs typeface="+mn-cs"/>
            </a:rPr>
            <a:t>増加が見込まれることから、疾病の早期発見・早期治療による医療費の抑制等により扶助費増加の抑制に努め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持続可能なまちづくりを行うことが必要である。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effectLst/>
            </a:rPr>
            <a:t>　また、近年、災害復旧費についても増加傾向にあり、</a:t>
          </a:r>
          <a:r>
            <a:rPr lang="ja-JP" altLang="ja-JP" sz="1100" b="0" i="0" baseline="0">
              <a:solidFill>
                <a:schemeClr val="dk1"/>
              </a:solidFill>
              <a:effectLst/>
              <a:latin typeface="+mn-lt"/>
              <a:ea typeface="+mn-ea"/>
              <a:cs typeface="+mn-cs"/>
            </a:rPr>
            <a:t>前年度決算と比較すると</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倍となっている。類似団体内では低い位置にあるが、市域も広く農村地域や山間部などで台風・大雨等による被害が発生するためと考えられる。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400" b="0" i="0" baseline="0">
              <a:solidFill>
                <a:sysClr val="windowText" lastClr="000000"/>
              </a:solidFill>
              <a:effectLst/>
              <a:latin typeface="+mn-lt"/>
              <a:ea typeface="+mn-ea"/>
              <a:cs typeface="+mn-cs"/>
            </a:rPr>
            <a:t>実質収支比率は前年度比</a:t>
          </a:r>
          <a:r>
            <a:rPr lang="en-US" altLang="ja-JP" sz="1400" b="0" i="0" baseline="0">
              <a:solidFill>
                <a:sysClr val="windowText" lastClr="000000"/>
              </a:solidFill>
              <a:effectLst/>
              <a:latin typeface="+mn-lt"/>
              <a:ea typeface="+mn-ea"/>
              <a:cs typeface="+mn-cs"/>
            </a:rPr>
            <a:t>0.3</a:t>
          </a:r>
          <a:r>
            <a:rPr lang="ja-JP" altLang="ja-JP" sz="1400" b="0" i="0" baseline="0">
              <a:solidFill>
                <a:sysClr val="windowText" lastClr="000000"/>
              </a:solidFill>
              <a:effectLst/>
              <a:latin typeface="+mn-lt"/>
              <a:ea typeface="+mn-ea"/>
              <a:cs typeface="+mn-cs"/>
            </a:rPr>
            <a:t>ポイント</a:t>
          </a:r>
          <a:r>
            <a:rPr lang="ja-JP" altLang="en-US" sz="1400" b="0" i="0" baseline="0">
              <a:solidFill>
                <a:sysClr val="windowText" lastClr="000000"/>
              </a:solidFill>
              <a:effectLst/>
              <a:latin typeface="+mn-lt"/>
              <a:ea typeface="+mn-ea"/>
              <a:cs typeface="+mn-cs"/>
            </a:rPr>
            <a:t>上昇</a:t>
          </a:r>
          <a:r>
            <a:rPr lang="ja-JP" altLang="ja-JP" sz="1400" b="0" i="0" baseline="0">
              <a:solidFill>
                <a:sysClr val="windowText" lastClr="000000"/>
              </a:solidFill>
              <a:effectLst/>
              <a:latin typeface="+mn-lt"/>
              <a:ea typeface="+mn-ea"/>
              <a:cs typeface="+mn-cs"/>
            </a:rPr>
            <a:t>した。これは、分子の実質収支額が前年度比で</a:t>
          </a:r>
          <a:r>
            <a:rPr lang="en-US" altLang="ja-JP" sz="1400" b="0" i="0" baseline="0">
              <a:solidFill>
                <a:sysClr val="windowText" lastClr="000000"/>
              </a:solidFill>
              <a:effectLst/>
              <a:latin typeface="+mn-lt"/>
              <a:ea typeface="+mn-ea"/>
              <a:cs typeface="+mn-cs"/>
            </a:rPr>
            <a:t>0.8</a:t>
          </a:r>
          <a:r>
            <a:rPr lang="ja-JP" altLang="ja-JP" sz="1400" b="0" i="0" baseline="0">
              <a:solidFill>
                <a:sysClr val="windowText" lastClr="000000"/>
              </a:solidFill>
              <a:effectLst/>
              <a:latin typeface="+mn-lt"/>
              <a:ea typeface="+mn-ea"/>
              <a:cs typeface="+mn-cs"/>
            </a:rPr>
            <a:t>億円</a:t>
          </a:r>
          <a:r>
            <a:rPr lang="ja-JP" altLang="en-US" sz="1400" b="0" i="0" baseline="0">
              <a:solidFill>
                <a:sysClr val="windowText" lastClr="000000"/>
              </a:solidFill>
              <a:effectLst/>
              <a:latin typeface="+mn-lt"/>
              <a:ea typeface="+mn-ea"/>
              <a:cs typeface="+mn-cs"/>
            </a:rPr>
            <a:t>増加したことや、分母の標準財政規模が前年度比で</a:t>
          </a:r>
          <a:r>
            <a:rPr lang="en-US" altLang="ja-JP" sz="1400" b="0" i="0" baseline="0">
              <a:solidFill>
                <a:sysClr val="windowText" lastClr="000000"/>
              </a:solidFill>
              <a:effectLst/>
              <a:latin typeface="+mn-lt"/>
              <a:ea typeface="+mn-ea"/>
              <a:cs typeface="+mn-cs"/>
            </a:rPr>
            <a:t>2.2</a:t>
          </a:r>
          <a:r>
            <a:rPr lang="ja-JP" altLang="en-US" sz="1400" b="0" i="0" baseline="0">
              <a:solidFill>
                <a:sysClr val="windowText" lastClr="000000"/>
              </a:solidFill>
              <a:effectLst/>
              <a:latin typeface="+mn-lt"/>
              <a:ea typeface="+mn-ea"/>
              <a:cs typeface="+mn-cs"/>
            </a:rPr>
            <a:t>億円増加したことによる。</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財政調整基金残高は、適切な財源の確保と歳出の精査により、取崩しを回避しており、前年度とほぼ同額を維持している。</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今後も歳出の抑制に努めるとともに、実質収支比率の改善等、健全な財政運営に努める。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連結実質赤字比率は、これまで常に黒字となっており、前年度に引き続き平成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年度も全会計で黒字となった。　</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年度の黒字は、標準財政規模比で</a:t>
          </a:r>
          <a:r>
            <a:rPr lang="en-US" altLang="ja-JP" sz="1400" b="0" i="0" baseline="0">
              <a:solidFill>
                <a:schemeClr val="dk1"/>
              </a:solidFill>
              <a:effectLst/>
              <a:latin typeface="+mn-lt"/>
              <a:ea typeface="+mn-ea"/>
              <a:cs typeface="+mn-cs"/>
            </a:rPr>
            <a:t>29.7%</a:t>
          </a:r>
          <a:r>
            <a:rPr lang="ja-JP" altLang="ja-JP" sz="1400" b="0" i="0" baseline="0">
              <a:solidFill>
                <a:schemeClr val="dk1"/>
              </a:solidFill>
              <a:effectLst/>
              <a:latin typeface="+mn-lt"/>
              <a:ea typeface="+mn-ea"/>
              <a:cs typeface="+mn-cs"/>
            </a:rPr>
            <a:t>、前年度比で</a:t>
          </a:r>
          <a:r>
            <a:rPr lang="en-US" altLang="ja-JP" sz="1400" b="0" i="0" baseline="0">
              <a:solidFill>
                <a:schemeClr val="dk1"/>
              </a:solidFill>
              <a:effectLst/>
              <a:latin typeface="+mn-lt"/>
              <a:ea typeface="+mn-ea"/>
              <a:cs typeface="+mn-cs"/>
            </a:rPr>
            <a:t>1.0</a:t>
          </a:r>
          <a:r>
            <a:rPr lang="ja-JP" altLang="ja-JP" sz="1400" b="0" i="0" baseline="0">
              <a:solidFill>
                <a:schemeClr val="dk1"/>
              </a:solidFill>
              <a:effectLst/>
              <a:latin typeface="+mn-lt"/>
              <a:ea typeface="+mn-ea"/>
              <a:cs typeface="+mn-cs"/>
            </a:rPr>
            <a:t>％減となった。</a:t>
          </a:r>
          <a:endParaRPr lang="ja-JP" altLang="ja-JP" sz="1400">
            <a:effectLst/>
          </a:endParaRPr>
        </a:p>
        <a:p>
          <a:pPr rtl="0"/>
          <a:r>
            <a:rPr lang="ja-JP" altLang="ja-JP" sz="1400" b="0" i="0" baseline="0">
              <a:solidFill>
                <a:schemeClr val="dk1"/>
              </a:solidFill>
              <a:effectLst/>
              <a:latin typeface="+mn-lt"/>
              <a:ea typeface="+mn-ea"/>
              <a:cs typeface="+mn-cs"/>
            </a:rPr>
            <a:t>　水道事業会計は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標準財政規模比で</a:t>
          </a:r>
          <a:r>
            <a:rPr lang="en-US" altLang="ja-JP" sz="1400" b="0" i="0" baseline="0">
              <a:solidFill>
                <a:schemeClr val="dk1"/>
              </a:solidFill>
              <a:effectLst/>
              <a:latin typeface="+mn-lt"/>
              <a:ea typeface="+mn-ea"/>
              <a:cs typeface="+mn-cs"/>
            </a:rPr>
            <a:t>18.8%</a:t>
          </a:r>
          <a:r>
            <a:rPr lang="ja-JP" altLang="ja-JP" sz="1400" b="0" i="0" baseline="0">
              <a:solidFill>
                <a:schemeClr val="dk1"/>
              </a:solidFill>
              <a:effectLst/>
              <a:latin typeface="+mn-lt"/>
              <a:ea typeface="+mn-ea"/>
              <a:cs typeface="+mn-cs"/>
            </a:rPr>
            <a:t>で前年度比</a:t>
          </a:r>
          <a:r>
            <a:rPr lang="en-US" altLang="ja-JP" sz="1400" b="0" i="0" baseline="0">
              <a:solidFill>
                <a:schemeClr val="dk1"/>
              </a:solidFill>
              <a:effectLst/>
              <a:latin typeface="+mn-lt"/>
              <a:ea typeface="+mn-ea"/>
              <a:cs typeface="+mn-cs"/>
            </a:rPr>
            <a:t>0.6</a:t>
          </a:r>
          <a:r>
            <a:rPr lang="ja-JP" altLang="en-US" sz="1400" b="0" i="0" baseline="0">
              <a:solidFill>
                <a:schemeClr val="dk1"/>
              </a:solidFill>
              <a:effectLst/>
              <a:latin typeface="+mn-lt"/>
              <a:ea typeface="+mn-ea"/>
              <a:cs typeface="+mn-cs"/>
            </a:rPr>
            <a:t>ポイント上昇している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三田市民病院会計は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標準財政規模比で</a:t>
          </a:r>
          <a:r>
            <a:rPr lang="en-US" altLang="ja-JP" sz="1400" b="0" i="0" baseline="0">
              <a:solidFill>
                <a:schemeClr val="dk1"/>
              </a:solidFill>
              <a:effectLst/>
              <a:latin typeface="+mn-lt"/>
              <a:ea typeface="+mn-ea"/>
              <a:cs typeface="+mn-cs"/>
            </a:rPr>
            <a:t>6.6%</a:t>
          </a:r>
          <a:r>
            <a:rPr lang="ja-JP" altLang="ja-JP" sz="1400" b="0" i="0" baseline="0">
              <a:solidFill>
                <a:schemeClr val="dk1"/>
              </a:solidFill>
              <a:effectLst/>
              <a:latin typeface="+mn-lt"/>
              <a:ea typeface="+mn-ea"/>
              <a:cs typeface="+mn-cs"/>
            </a:rPr>
            <a:t>で前年度比</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低下している。</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　その他の会計については、標準財政規模が変動するため多少変動するが、赤字が発生しないように健全な財政運営に努める。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38396423</v>
      </c>
      <c r="BO4" s="379"/>
      <c r="BP4" s="379"/>
      <c r="BQ4" s="379"/>
      <c r="BR4" s="379"/>
      <c r="BS4" s="379"/>
      <c r="BT4" s="379"/>
      <c r="BU4" s="380"/>
      <c r="BV4" s="378">
        <v>40274118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37650051</v>
      </c>
      <c r="BO5" s="416"/>
      <c r="BP5" s="416"/>
      <c r="BQ5" s="416"/>
      <c r="BR5" s="416"/>
      <c r="BS5" s="416"/>
      <c r="BT5" s="416"/>
      <c r="BU5" s="417"/>
      <c r="BV5" s="415">
        <v>39691749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94.4</v>
      </c>
      <c r="CU5" s="413"/>
      <c r="CV5" s="413"/>
      <c r="CW5" s="413"/>
      <c r="CX5" s="413"/>
      <c r="CY5" s="413"/>
      <c r="CZ5" s="413"/>
      <c r="DA5" s="414"/>
      <c r="DB5" s="412">
        <v>95.8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746372</v>
      </c>
      <c r="BO6" s="416"/>
      <c r="BP6" s="416"/>
      <c r="BQ6" s="416"/>
      <c r="BR6" s="416"/>
      <c r="BS6" s="416"/>
      <c r="BT6" s="416"/>
      <c r="BU6" s="417"/>
      <c r="BV6" s="415">
        <v>582369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102.1</v>
      </c>
      <c r="CU6" s="453"/>
      <c r="CV6" s="453"/>
      <c r="CW6" s="453"/>
      <c r="CX6" s="453"/>
      <c r="CY6" s="453"/>
      <c r="CZ6" s="453"/>
      <c r="DA6" s="454"/>
      <c r="DB6" s="452">
        <v>104.7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212548</v>
      </c>
      <c r="BO7" s="416"/>
      <c r="BP7" s="416"/>
      <c r="BQ7" s="416"/>
      <c r="BR7" s="416"/>
      <c r="BS7" s="416"/>
      <c r="BT7" s="416"/>
      <c r="BU7" s="417"/>
      <c r="BV7" s="415">
        <v>129305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22841818</v>
      </c>
      <c r="CU7" s="416"/>
      <c r="CV7" s="416"/>
      <c r="CW7" s="416"/>
      <c r="CX7" s="416"/>
      <c r="CY7" s="416"/>
      <c r="CZ7" s="416"/>
      <c r="DA7" s="417"/>
      <c r="DB7" s="415">
        <v>22626644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533824</v>
      </c>
      <c r="BO8" s="416"/>
      <c r="BP8" s="416"/>
      <c r="BQ8" s="416"/>
      <c r="BR8" s="416"/>
      <c r="BS8" s="416"/>
      <c r="BT8" s="416"/>
      <c r="BU8" s="417"/>
      <c r="BV8" s="415">
        <v>453064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0.83</v>
      </c>
      <c r="CU8" s="456"/>
      <c r="CV8" s="456"/>
      <c r="CW8" s="456"/>
      <c r="CX8" s="456"/>
      <c r="CY8" s="456"/>
      <c r="CZ8" s="456"/>
      <c r="DA8" s="457"/>
      <c r="DB8" s="455">
        <v>0.83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112691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80760</v>
      </c>
      <c r="BO9" s="416"/>
      <c r="BP9" s="416"/>
      <c r="BQ9" s="416"/>
      <c r="BR9" s="416"/>
      <c r="BS9" s="416"/>
      <c r="BT9" s="416"/>
      <c r="BU9" s="417"/>
      <c r="BV9" s="415">
        <v>-60681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15.5</v>
      </c>
      <c r="CU9" s="413"/>
      <c r="CV9" s="413"/>
      <c r="CW9" s="413"/>
      <c r="CX9" s="413"/>
      <c r="CY9" s="413"/>
      <c r="CZ9" s="413"/>
      <c r="DA9" s="414"/>
      <c r="DB9" s="412">
        <v>16.5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114216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1285</v>
      </c>
      <c r="BO10" s="416"/>
      <c r="BP10" s="416"/>
      <c r="BQ10" s="416"/>
      <c r="BR10" s="416"/>
      <c r="BS10" s="416"/>
      <c r="BT10" s="416"/>
      <c r="BU10" s="417"/>
      <c r="BV10" s="415">
        <v>10465</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113996</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112977</v>
      </c>
      <c r="S13" s="497"/>
      <c r="T13" s="497"/>
      <c r="U13" s="497"/>
      <c r="V13" s="498"/>
      <c r="W13" s="431" t="s">
        <v>122</v>
      </c>
      <c r="X13" s="432"/>
      <c r="Y13" s="432"/>
      <c r="Z13" s="432"/>
      <c r="AA13" s="432"/>
      <c r="AB13" s="422"/>
      <c r="AC13" s="466">
        <v>1132</v>
      </c>
      <c r="AD13" s="467"/>
      <c r="AE13" s="467"/>
      <c r="AF13" s="467"/>
      <c r="AG13" s="506"/>
      <c r="AH13" s="466">
        <v>1565</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82045</v>
      </c>
      <c r="BO13" s="416"/>
      <c r="BP13" s="416"/>
      <c r="BQ13" s="416"/>
      <c r="BR13" s="416"/>
      <c r="BS13" s="416"/>
      <c r="BT13" s="416"/>
      <c r="BU13" s="417"/>
      <c r="BV13" s="415">
        <v>-50216</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8.9</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114628</v>
      </c>
      <c r="S14" s="497"/>
      <c r="T14" s="497"/>
      <c r="U14" s="497"/>
      <c r="V14" s="498"/>
      <c r="W14" s="405"/>
      <c r="X14" s="406"/>
      <c r="Y14" s="406"/>
      <c r="Z14" s="406"/>
      <c r="AA14" s="406"/>
      <c r="AB14" s="395"/>
      <c r="AC14" s="499">
        <v>2.2999999999999998</v>
      </c>
      <c r="AD14" s="500"/>
      <c r="AE14" s="500"/>
      <c r="AF14" s="500"/>
      <c r="AG14" s="501"/>
      <c r="AH14" s="499">
        <v>2.9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2.1</v>
      </c>
      <c r="CU14" s="511"/>
      <c r="CV14" s="511"/>
      <c r="CW14" s="511"/>
      <c r="CX14" s="511"/>
      <c r="CY14" s="511"/>
      <c r="CZ14" s="511"/>
      <c r="DA14" s="512"/>
      <c r="DB14" s="510">
        <v>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113648</v>
      </c>
      <c r="S15" s="497"/>
      <c r="T15" s="497"/>
      <c r="U15" s="497"/>
      <c r="V15" s="498"/>
      <c r="W15" s="431" t="s">
        <v>129</v>
      </c>
      <c r="X15" s="432"/>
      <c r="Y15" s="432"/>
      <c r="Z15" s="432"/>
      <c r="AA15" s="432"/>
      <c r="AB15" s="422"/>
      <c r="AC15" s="466">
        <v>12620</v>
      </c>
      <c r="AD15" s="467"/>
      <c r="AE15" s="467"/>
      <c r="AF15" s="467"/>
      <c r="AG15" s="506"/>
      <c r="AH15" s="466">
        <v>13897</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14172177</v>
      </c>
      <c r="BO15" s="379"/>
      <c r="BP15" s="379"/>
      <c r="BQ15" s="379"/>
      <c r="BR15" s="379"/>
      <c r="BS15" s="379"/>
      <c r="BT15" s="379"/>
      <c r="BU15" s="380"/>
      <c r="BV15" s="378">
        <v>13871838</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25.2</v>
      </c>
      <c r="AD16" s="500"/>
      <c r="AE16" s="500"/>
      <c r="AF16" s="500"/>
      <c r="AG16" s="501"/>
      <c r="AH16" s="499">
        <v>26</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16973596</v>
      </c>
      <c r="BO16" s="416"/>
      <c r="BP16" s="416"/>
      <c r="BQ16" s="416"/>
      <c r="BR16" s="416"/>
      <c r="BS16" s="416"/>
      <c r="BT16" s="416"/>
      <c r="BU16" s="417"/>
      <c r="BV16" s="415">
        <v>16491520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36402</v>
      </c>
      <c r="AD17" s="467"/>
      <c r="AE17" s="467"/>
      <c r="AF17" s="467"/>
      <c r="AG17" s="506"/>
      <c r="AH17" s="466">
        <v>36652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18213676</v>
      </c>
      <c r="BO17" s="416"/>
      <c r="BP17" s="416"/>
      <c r="BQ17" s="416"/>
      <c r="BR17" s="416"/>
      <c r="BS17" s="416"/>
      <c r="BT17" s="416"/>
      <c r="BU17" s="417"/>
      <c r="BV17" s="415">
        <v>18025077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210.32</v>
      </c>
      <c r="M18" s="528"/>
      <c r="N18" s="528"/>
      <c r="O18" s="528"/>
      <c r="P18" s="528"/>
      <c r="Q18" s="528"/>
      <c r="R18" s="529"/>
      <c r="S18" s="529"/>
      <c r="T18" s="529"/>
      <c r="U18" s="529"/>
      <c r="V18" s="530"/>
      <c r="W18" s="433"/>
      <c r="X18" s="434"/>
      <c r="Y18" s="434"/>
      <c r="Z18" s="434"/>
      <c r="AA18" s="434"/>
      <c r="AB18" s="425"/>
      <c r="AC18" s="531">
        <v>72.599999999999994</v>
      </c>
      <c r="AD18" s="532"/>
      <c r="AE18" s="532"/>
      <c r="AF18" s="532"/>
      <c r="AG18" s="533"/>
      <c r="AH18" s="531">
        <v>68.7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22889827</v>
      </c>
      <c r="BO18" s="416"/>
      <c r="BP18" s="416"/>
      <c r="BQ18" s="416"/>
      <c r="BR18" s="416"/>
      <c r="BS18" s="416"/>
      <c r="BT18" s="416"/>
      <c r="BU18" s="417"/>
      <c r="BV18" s="415">
        <v>22265486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536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27395734</v>
      </c>
      <c r="BO19" s="416"/>
      <c r="BP19" s="416"/>
      <c r="BQ19" s="416"/>
      <c r="BR19" s="416"/>
      <c r="BS19" s="416"/>
      <c r="BT19" s="416"/>
      <c r="BU19" s="417"/>
      <c r="BV19" s="415">
        <v>26598301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41070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38524382</v>
      </c>
      <c r="BO23" s="416"/>
      <c r="BP23" s="416"/>
      <c r="BQ23" s="416"/>
      <c r="BR23" s="416"/>
      <c r="BS23" s="416"/>
      <c r="BT23" s="416"/>
      <c r="BU23" s="417"/>
      <c r="BV23" s="415">
        <v>39687826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9820</v>
      </c>
      <c r="R24" s="467"/>
      <c r="S24" s="467"/>
      <c r="T24" s="467"/>
      <c r="U24" s="467"/>
      <c r="V24" s="506"/>
      <c r="W24" s="561"/>
      <c r="X24" s="549"/>
      <c r="Y24" s="550"/>
      <c r="Z24" s="465" t="s">
        <v>152</v>
      </c>
      <c r="AA24" s="445"/>
      <c r="AB24" s="445"/>
      <c r="AC24" s="445"/>
      <c r="AD24" s="445"/>
      <c r="AE24" s="445"/>
      <c r="AF24" s="445"/>
      <c r="AG24" s="446"/>
      <c r="AH24" s="466">
        <v>615</v>
      </c>
      <c r="AI24" s="467"/>
      <c r="AJ24" s="467"/>
      <c r="AK24" s="467"/>
      <c r="AL24" s="506"/>
      <c r="AM24" s="466">
        <v>2040570</v>
      </c>
      <c r="AN24" s="467"/>
      <c r="AO24" s="467"/>
      <c r="AP24" s="467"/>
      <c r="AQ24" s="467"/>
      <c r="AR24" s="506"/>
      <c r="AS24" s="466">
        <v>3318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29122101</v>
      </c>
      <c r="BO24" s="416"/>
      <c r="BP24" s="416"/>
      <c r="BQ24" s="416"/>
      <c r="BR24" s="416"/>
      <c r="BS24" s="416"/>
      <c r="BT24" s="416"/>
      <c r="BU24" s="417"/>
      <c r="BV24" s="415">
        <v>29187229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7850</v>
      </c>
      <c r="R25" s="467"/>
      <c r="S25" s="467"/>
      <c r="T25" s="467"/>
      <c r="U25" s="467"/>
      <c r="V25" s="506"/>
      <c r="W25" s="561"/>
      <c r="X25" s="549"/>
      <c r="Y25" s="550"/>
      <c r="Z25" s="465" t="s">
        <v>155</v>
      </c>
      <c r="AA25" s="445"/>
      <c r="AB25" s="445"/>
      <c r="AC25" s="445"/>
      <c r="AD25" s="445"/>
      <c r="AE25" s="445"/>
      <c r="AF25" s="445"/>
      <c r="AG25" s="446"/>
      <c r="AH25" s="466">
        <v>111</v>
      </c>
      <c r="AI25" s="467"/>
      <c r="AJ25" s="467"/>
      <c r="AK25" s="467"/>
      <c r="AL25" s="506"/>
      <c r="AM25" s="466">
        <v>328893</v>
      </c>
      <c r="AN25" s="467"/>
      <c r="AO25" s="467"/>
      <c r="AP25" s="467"/>
      <c r="AQ25" s="467"/>
      <c r="AR25" s="506"/>
      <c r="AS25" s="466">
        <v>2963</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10399813</v>
      </c>
      <c r="BO25" s="379"/>
      <c r="BP25" s="379"/>
      <c r="BQ25" s="379"/>
      <c r="BR25" s="379"/>
      <c r="BS25" s="379"/>
      <c r="BT25" s="379"/>
      <c r="BU25" s="380"/>
      <c r="BV25" s="378">
        <v>10298350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6870</v>
      </c>
      <c r="R26" s="467"/>
      <c r="S26" s="467"/>
      <c r="T26" s="467"/>
      <c r="U26" s="467"/>
      <c r="V26" s="506"/>
      <c r="W26" s="561"/>
      <c r="X26" s="549"/>
      <c r="Y26" s="550"/>
      <c r="Z26" s="465" t="s">
        <v>158</v>
      </c>
      <c r="AA26" s="571"/>
      <c r="AB26" s="571"/>
      <c r="AC26" s="571"/>
      <c r="AD26" s="571"/>
      <c r="AE26" s="571"/>
      <c r="AF26" s="571"/>
      <c r="AG26" s="572"/>
      <c r="AH26" s="466">
        <v>72</v>
      </c>
      <c r="AI26" s="467"/>
      <c r="AJ26" s="467"/>
      <c r="AK26" s="467"/>
      <c r="AL26" s="506"/>
      <c r="AM26" s="466">
        <v>254736</v>
      </c>
      <c r="AN26" s="467"/>
      <c r="AO26" s="467"/>
      <c r="AP26" s="467"/>
      <c r="AQ26" s="467"/>
      <c r="AR26" s="506"/>
      <c r="AS26" s="466">
        <v>3538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6360</v>
      </c>
      <c r="R27" s="467"/>
      <c r="S27" s="467"/>
      <c r="T27" s="467"/>
      <c r="U27" s="467"/>
      <c r="V27" s="506"/>
      <c r="W27" s="561"/>
      <c r="X27" s="549"/>
      <c r="Y27" s="550"/>
      <c r="Z27" s="465" t="s">
        <v>161</v>
      </c>
      <c r="AA27" s="445"/>
      <c r="AB27" s="445"/>
      <c r="AC27" s="445"/>
      <c r="AD27" s="445"/>
      <c r="AE27" s="445"/>
      <c r="AF27" s="445"/>
      <c r="AG27" s="446"/>
      <c r="AH27" s="466">
        <v>45</v>
      </c>
      <c r="AI27" s="467"/>
      <c r="AJ27" s="467"/>
      <c r="AK27" s="467"/>
      <c r="AL27" s="506"/>
      <c r="AM27" s="466">
        <v>159692</v>
      </c>
      <c r="AN27" s="467"/>
      <c r="AO27" s="467"/>
      <c r="AP27" s="467"/>
      <c r="AQ27" s="467"/>
      <c r="AR27" s="506"/>
      <c r="AS27" s="466">
        <v>3549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5490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3175069</v>
      </c>
      <c r="BO28" s="379"/>
      <c r="BP28" s="379"/>
      <c r="BQ28" s="379"/>
      <c r="BR28" s="379"/>
      <c r="BS28" s="379"/>
      <c r="BT28" s="379"/>
      <c r="BU28" s="380"/>
      <c r="BV28" s="378">
        <v>3173784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20</v>
      </c>
      <c r="M29" s="467"/>
      <c r="N29" s="467"/>
      <c r="O29" s="467"/>
      <c r="P29" s="506"/>
      <c r="Q29" s="466">
        <v>5000</v>
      </c>
      <c r="R29" s="467"/>
      <c r="S29" s="467"/>
      <c r="T29" s="467"/>
      <c r="U29" s="467"/>
      <c r="V29" s="506"/>
      <c r="W29" s="562"/>
      <c r="X29" s="563"/>
      <c r="Y29" s="564"/>
      <c r="Z29" s="465" t="s">
        <v>168</v>
      </c>
      <c r="AA29" s="445"/>
      <c r="AB29" s="445"/>
      <c r="AC29" s="445"/>
      <c r="AD29" s="445"/>
      <c r="AE29" s="445"/>
      <c r="AF29" s="445"/>
      <c r="AG29" s="446"/>
      <c r="AH29" s="466">
        <v>660</v>
      </c>
      <c r="AI29" s="467"/>
      <c r="AJ29" s="467"/>
      <c r="AK29" s="467"/>
      <c r="AL29" s="506"/>
      <c r="AM29" s="466">
        <v>2200262</v>
      </c>
      <c r="AN29" s="467"/>
      <c r="AO29" s="467"/>
      <c r="AP29" s="467"/>
      <c r="AQ29" s="467"/>
      <c r="AR29" s="506"/>
      <c r="AS29" s="466">
        <v>3334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1557447</v>
      </c>
      <c r="BO29" s="416"/>
      <c r="BP29" s="416"/>
      <c r="BQ29" s="416"/>
      <c r="BR29" s="416"/>
      <c r="BS29" s="416"/>
      <c r="BT29" s="416"/>
      <c r="BU29" s="417"/>
      <c r="BV29" s="415">
        <v>1773455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4234577</v>
      </c>
      <c r="BO30" s="585"/>
      <c r="BP30" s="585"/>
      <c r="BQ30" s="585"/>
      <c r="BR30" s="585"/>
      <c r="BS30" s="585"/>
      <c r="BT30" s="585"/>
      <c r="BU30" s="586"/>
      <c r="BV30" s="584">
        <v>4897406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丹波少年自然の家事務組合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三田地域振興(株)</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公営墓地整備事業特別会計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三田市民病院事業会計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兵庫県市町村職員退職手当組合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兵庫県信用保証協会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IF('各会計、関係団体の財政状況及び健全化判断比率'!B35="","",'各会計、関係団体の財政状況及び健全化判断比率'!B35)</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兵庫県後期高齢者医療広域連合(一般会計)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農業共済事業特別会計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兵庫県後期高齢者医療広域連合(特別会計)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15.51</v>
      </c>
      <c r="G34" s="33">
        <v>16.739999999999998</v>
      </c>
      <c r="H34" s="33">
        <v>13.67</v>
      </c>
      <c r="I34" s="33">
        <v>18.13</v>
      </c>
      <c r="J34" s="34">
        <v>18.77</v>
      </c>
      <c r="K34" s="22"/>
      <c r="L34" s="22"/>
      <c r="M34" s="22"/>
      <c r="N34" s="22"/>
      <c r="O34" s="22"/>
      <c r="P34" s="22"/>
    </row>
    <row r="35" spans="1:16" ht="39" customHeight="1">
      <c r="A35" s="22"/>
      <c r="B35" s="35"/>
      <c r="C35" s="1175" t="s">
        <v>524</v>
      </c>
      <c r="D35" s="1176"/>
      <c r="E35" s="1177"/>
      <c r="F35" s="36">
        <v>6.73</v>
      </c>
      <c r="G35" s="37">
        <v>8.3699999999999992</v>
      </c>
      <c r="H35" s="37">
        <v>9.26</v>
      </c>
      <c r="I35" s="37">
        <v>8.77</v>
      </c>
      <c r="J35" s="38">
        <v>6.6</v>
      </c>
      <c r="K35" s="22"/>
      <c r="L35" s="22"/>
      <c r="M35" s="22"/>
      <c r="N35" s="22"/>
      <c r="O35" s="22"/>
      <c r="P35" s="22"/>
    </row>
    <row r="36" spans="1:16" ht="39" customHeight="1">
      <c r="A36" s="22"/>
      <c r="B36" s="35"/>
      <c r="C36" s="1175" t="s">
        <v>525</v>
      </c>
      <c r="D36" s="1176"/>
      <c r="E36" s="1177"/>
      <c r="F36" s="36">
        <v>2.0299999999999998</v>
      </c>
      <c r="G36" s="37">
        <v>1.71</v>
      </c>
      <c r="H36" s="37">
        <v>2.2400000000000002</v>
      </c>
      <c r="I36" s="37">
        <v>2</v>
      </c>
      <c r="J36" s="38">
        <v>2.33</v>
      </c>
      <c r="K36" s="22"/>
      <c r="L36" s="22"/>
      <c r="M36" s="22"/>
      <c r="N36" s="22"/>
      <c r="O36" s="22"/>
      <c r="P36" s="22"/>
    </row>
    <row r="37" spans="1:16" ht="39" customHeight="1">
      <c r="A37" s="22"/>
      <c r="B37" s="35"/>
      <c r="C37" s="1175" t="s">
        <v>526</v>
      </c>
      <c r="D37" s="1176"/>
      <c r="E37" s="1177"/>
      <c r="F37" s="36">
        <v>1.84</v>
      </c>
      <c r="G37" s="37">
        <v>1.46</v>
      </c>
      <c r="H37" s="37">
        <v>1.38</v>
      </c>
      <c r="I37" s="37">
        <v>1.1299999999999999</v>
      </c>
      <c r="J37" s="38">
        <v>1.06</v>
      </c>
      <c r="K37" s="22"/>
      <c r="L37" s="22"/>
      <c r="M37" s="22"/>
      <c r="N37" s="22"/>
      <c r="O37" s="22"/>
      <c r="P37" s="22"/>
    </row>
    <row r="38" spans="1:16" ht="39" customHeight="1">
      <c r="A38" s="22"/>
      <c r="B38" s="35"/>
      <c r="C38" s="1175" t="s">
        <v>527</v>
      </c>
      <c r="D38" s="1176"/>
      <c r="E38" s="1177"/>
      <c r="F38" s="36">
        <v>0</v>
      </c>
      <c r="G38" s="37">
        <v>0.16</v>
      </c>
      <c r="H38" s="37">
        <v>0</v>
      </c>
      <c r="I38" s="37">
        <v>0.09</v>
      </c>
      <c r="J38" s="38">
        <v>0.47</v>
      </c>
      <c r="K38" s="22"/>
      <c r="L38" s="22"/>
      <c r="M38" s="22"/>
      <c r="N38" s="22"/>
      <c r="O38" s="22"/>
      <c r="P38" s="22"/>
    </row>
    <row r="39" spans="1:16" ht="39" customHeight="1">
      <c r="A39" s="22"/>
      <c r="B39" s="35"/>
      <c r="C39" s="1175" t="s">
        <v>528</v>
      </c>
      <c r="D39" s="1176"/>
      <c r="E39" s="1177"/>
      <c r="F39" s="36">
        <v>0.36</v>
      </c>
      <c r="G39" s="37">
        <v>0.35</v>
      </c>
      <c r="H39" s="37">
        <v>0.34</v>
      </c>
      <c r="I39" s="37">
        <v>0.35</v>
      </c>
      <c r="J39" s="38">
        <v>0.35</v>
      </c>
      <c r="K39" s="22"/>
      <c r="L39" s="22"/>
      <c r="M39" s="22"/>
      <c r="N39" s="22"/>
      <c r="O39" s="22"/>
      <c r="P39" s="22"/>
    </row>
    <row r="40" spans="1:16" ht="39" customHeight="1">
      <c r="A40" s="22"/>
      <c r="B40" s="35"/>
      <c r="C40" s="1175" t="s">
        <v>529</v>
      </c>
      <c r="D40" s="1176"/>
      <c r="E40" s="1177"/>
      <c r="F40" s="36">
        <v>0.11</v>
      </c>
      <c r="G40" s="37">
        <v>0.12</v>
      </c>
      <c r="H40" s="37">
        <v>0.11</v>
      </c>
      <c r="I40" s="37">
        <v>0.13</v>
      </c>
      <c r="J40" s="38">
        <v>0.12</v>
      </c>
      <c r="K40" s="22"/>
      <c r="L40" s="22"/>
      <c r="M40" s="22"/>
      <c r="N40" s="22"/>
      <c r="O40" s="22"/>
      <c r="P40" s="22"/>
    </row>
    <row r="41" spans="1:16" ht="39" customHeight="1">
      <c r="A41" s="22"/>
      <c r="B41" s="35"/>
      <c r="C41" s="1175" t="s">
        <v>530</v>
      </c>
      <c r="D41" s="1176"/>
      <c r="E41" s="1177"/>
      <c r="F41" s="36">
        <v>1.47</v>
      </c>
      <c r="G41" s="37">
        <v>1.56</v>
      </c>
      <c r="H41" s="37">
        <v>1.45</v>
      </c>
      <c r="I41" s="37">
        <v>0.1</v>
      </c>
      <c r="J41" s="38">
        <v>0.03</v>
      </c>
      <c r="K41" s="22"/>
      <c r="L41" s="22"/>
      <c r="M41" s="22"/>
      <c r="N41" s="22"/>
      <c r="O41" s="22"/>
      <c r="P41" s="22"/>
    </row>
    <row r="42" spans="1:16" ht="39" customHeight="1">
      <c r="A42" s="22"/>
      <c r="B42" s="39"/>
      <c r="C42" s="1175" t="s">
        <v>531</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532</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4346</v>
      </c>
      <c r="L45" s="60">
        <v>4322</v>
      </c>
      <c r="M45" s="60">
        <v>4489</v>
      </c>
      <c r="N45" s="60">
        <v>4371</v>
      </c>
      <c r="O45" s="61">
        <v>4237</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v>175</v>
      </c>
      <c r="L47" s="64">
        <v>152</v>
      </c>
      <c r="M47" s="64">
        <v>58</v>
      </c>
      <c r="N47" s="64">
        <v>39</v>
      </c>
      <c r="O47" s="65">
        <v>20</v>
      </c>
      <c r="P47" s="48"/>
      <c r="Q47" s="48"/>
      <c r="R47" s="48"/>
      <c r="S47" s="48"/>
      <c r="T47" s="48"/>
      <c r="U47" s="48"/>
    </row>
    <row r="48" spans="1:21" ht="30.75" customHeight="1">
      <c r="A48" s="48"/>
      <c r="B48" s="1193"/>
      <c r="C48" s="1194"/>
      <c r="D48" s="62"/>
      <c r="E48" s="1185" t="s">
        <v>14</v>
      </c>
      <c r="F48" s="1185"/>
      <c r="G48" s="1185"/>
      <c r="H48" s="1185"/>
      <c r="I48" s="1185"/>
      <c r="J48" s="1186"/>
      <c r="K48" s="63">
        <v>1977</v>
      </c>
      <c r="L48" s="64">
        <v>1939</v>
      </c>
      <c r="M48" s="64">
        <v>1867</v>
      </c>
      <c r="N48" s="64">
        <v>1841</v>
      </c>
      <c r="O48" s="65">
        <v>1947</v>
      </c>
      <c r="P48" s="48"/>
      <c r="Q48" s="48"/>
      <c r="R48" s="48"/>
      <c r="S48" s="48"/>
      <c r="T48" s="48"/>
      <c r="U48" s="48"/>
    </row>
    <row r="49" spans="1:21" ht="30.75" customHeight="1">
      <c r="A49" s="48"/>
      <c r="B49" s="1193"/>
      <c r="C49" s="1194"/>
      <c r="D49" s="62"/>
      <c r="E49" s="1185" t="s">
        <v>15</v>
      </c>
      <c r="F49" s="1185"/>
      <c r="G49" s="1185"/>
      <c r="H49" s="1185"/>
      <c r="I49" s="1185"/>
      <c r="J49" s="1186"/>
      <c r="K49" s="63">
        <v>2</v>
      </c>
      <c r="L49" s="64">
        <v>2</v>
      </c>
      <c r="M49" s="64">
        <v>2</v>
      </c>
      <c r="N49" s="64">
        <v>2</v>
      </c>
      <c r="O49" s="65">
        <v>2</v>
      </c>
      <c r="P49" s="48"/>
      <c r="Q49" s="48"/>
      <c r="R49" s="48"/>
      <c r="S49" s="48"/>
      <c r="T49" s="48"/>
      <c r="U49" s="48"/>
    </row>
    <row r="50" spans="1:21" ht="30.75" customHeight="1">
      <c r="A50" s="48"/>
      <c r="B50" s="1193"/>
      <c r="C50" s="1194"/>
      <c r="D50" s="62"/>
      <c r="E50" s="1185" t="s">
        <v>16</v>
      </c>
      <c r="F50" s="1185"/>
      <c r="G50" s="1185"/>
      <c r="H50" s="1185"/>
      <c r="I50" s="1185"/>
      <c r="J50" s="1186"/>
      <c r="K50" s="63">
        <v>972</v>
      </c>
      <c r="L50" s="64">
        <v>962</v>
      </c>
      <c r="M50" s="64">
        <v>930</v>
      </c>
      <c r="N50" s="64">
        <v>871</v>
      </c>
      <c r="O50" s="65">
        <v>867</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5608</v>
      </c>
      <c r="L52" s="64">
        <v>5563</v>
      </c>
      <c r="M52" s="64">
        <v>5570</v>
      </c>
      <c r="N52" s="64">
        <v>5651</v>
      </c>
      <c r="O52" s="65">
        <v>5440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1864</v>
      </c>
      <c r="L53" s="69">
        <v>1814</v>
      </c>
      <c r="M53" s="69">
        <v>1776</v>
      </c>
      <c r="N53" s="69">
        <v>1473</v>
      </c>
      <c r="O53" s="70">
        <v>1633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43645</v>
      </c>
      <c r="J41" s="83">
        <v>41631</v>
      </c>
      <c r="K41" s="83">
        <v>40557</v>
      </c>
      <c r="L41" s="83">
        <v>39771</v>
      </c>
      <c r="M41" s="84">
        <v>38524</v>
      </c>
    </row>
    <row r="42" spans="2:13" ht="27.75" customHeight="1">
      <c r="B42" s="1201"/>
      <c r="C42" s="1202"/>
      <c r="D42" s="85"/>
      <c r="E42" s="1207" t="s">
        <v>25</v>
      </c>
      <c r="F42" s="1207"/>
      <c r="G42" s="1207"/>
      <c r="H42" s="1208"/>
      <c r="I42" s="86">
        <v>7149</v>
      </c>
      <c r="J42" s="87">
        <v>6165</v>
      </c>
      <c r="K42" s="87">
        <v>5510</v>
      </c>
      <c r="L42" s="87">
        <v>4885</v>
      </c>
      <c r="M42" s="88">
        <v>4234</v>
      </c>
    </row>
    <row r="43" spans="2:13" ht="27.75" customHeight="1">
      <c r="B43" s="1201"/>
      <c r="C43" s="1202"/>
      <c r="D43" s="85"/>
      <c r="E43" s="1207" t="s">
        <v>26</v>
      </c>
      <c r="F43" s="1207"/>
      <c r="G43" s="1207"/>
      <c r="H43" s="1208"/>
      <c r="I43" s="86">
        <v>19767</v>
      </c>
      <c r="J43" s="87">
        <v>18798</v>
      </c>
      <c r="K43" s="87">
        <v>17338</v>
      </c>
      <c r="L43" s="87">
        <v>15569</v>
      </c>
      <c r="M43" s="88">
        <v>14162</v>
      </c>
    </row>
    <row r="44" spans="2:13" ht="27.75" customHeight="1">
      <c r="B44" s="1201"/>
      <c r="C44" s="1202"/>
      <c r="D44" s="85"/>
      <c r="E44" s="1207" t="s">
        <v>27</v>
      </c>
      <c r="F44" s="1207"/>
      <c r="G44" s="1207"/>
      <c r="H44" s="1208"/>
      <c r="I44" s="86">
        <v>19</v>
      </c>
      <c r="J44" s="87">
        <v>17</v>
      </c>
      <c r="K44" s="87">
        <v>15</v>
      </c>
      <c r="L44" s="87">
        <v>13</v>
      </c>
      <c r="M44" s="88">
        <v>12</v>
      </c>
    </row>
    <row r="45" spans="2:13" ht="27.75" customHeight="1">
      <c r="B45" s="1201"/>
      <c r="C45" s="1202"/>
      <c r="D45" s="85"/>
      <c r="E45" s="1207" t="s">
        <v>28</v>
      </c>
      <c r="F45" s="1207"/>
      <c r="G45" s="1207"/>
      <c r="H45" s="1208"/>
      <c r="I45" s="86">
        <v>597</v>
      </c>
      <c r="J45" s="87" t="s">
        <v>477</v>
      </c>
      <c r="K45" s="87" t="s">
        <v>477</v>
      </c>
      <c r="L45" s="87" t="s">
        <v>477</v>
      </c>
      <c r="M45" s="88" t="s">
        <v>477</v>
      </c>
    </row>
    <row r="46" spans="2:13" ht="27.75" customHeight="1">
      <c r="B46" s="1201"/>
      <c r="C46" s="1202"/>
      <c r="D46" s="85"/>
      <c r="E46" s="1207" t="s">
        <v>29</v>
      </c>
      <c r="F46" s="1207"/>
      <c r="G46" s="1207"/>
      <c r="H46" s="1208"/>
      <c r="I46" s="86">
        <v>775</v>
      </c>
      <c r="J46" s="87">
        <v>2</v>
      </c>
      <c r="K46" s="87">
        <v>2</v>
      </c>
      <c r="L46" s="87">
        <v>1</v>
      </c>
      <c r="M46" s="88">
        <v>1</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16878</v>
      </c>
      <c r="J49" s="87">
        <v>15580</v>
      </c>
      <c r="K49" s="87">
        <v>14768</v>
      </c>
      <c r="L49" s="87">
        <v>10956</v>
      </c>
      <c r="M49" s="88">
        <v>9997</v>
      </c>
    </row>
    <row r="50" spans="2:13" ht="27.75" customHeight="1">
      <c r="B50" s="1201"/>
      <c r="C50" s="1202"/>
      <c r="D50" s="85"/>
      <c r="E50" s="1207" t="s">
        <v>34</v>
      </c>
      <c r="F50" s="1207"/>
      <c r="G50" s="1207"/>
      <c r="H50" s="1208"/>
      <c r="I50" s="86">
        <v>11874</v>
      </c>
      <c r="J50" s="87">
        <v>10746</v>
      </c>
      <c r="K50" s="87">
        <v>9440</v>
      </c>
      <c r="L50" s="87">
        <v>8749</v>
      </c>
      <c r="M50" s="88">
        <v>7631</v>
      </c>
    </row>
    <row r="51" spans="2:13" ht="27.75" customHeight="1">
      <c r="B51" s="1203"/>
      <c r="C51" s="1204"/>
      <c r="D51" s="85"/>
      <c r="E51" s="1207" t="s">
        <v>35</v>
      </c>
      <c r="F51" s="1207"/>
      <c r="G51" s="1207"/>
      <c r="H51" s="1208"/>
      <c r="I51" s="86">
        <v>43503</v>
      </c>
      <c r="J51" s="87">
        <v>42360</v>
      </c>
      <c r="K51" s="87">
        <v>41677</v>
      </c>
      <c r="L51" s="87">
        <v>40210</v>
      </c>
      <c r="M51" s="88">
        <v>38909</v>
      </c>
    </row>
    <row r="52" spans="2:13" ht="27.75" customHeight="1" thickBot="1">
      <c r="B52" s="1211" t="s">
        <v>36</v>
      </c>
      <c r="C52" s="1212"/>
      <c r="D52" s="90"/>
      <c r="E52" s="1213" t="s">
        <v>37</v>
      </c>
      <c r="F52" s="1213"/>
      <c r="G52" s="1213"/>
      <c r="H52" s="1214"/>
      <c r="I52" s="91">
        <v>-302</v>
      </c>
      <c r="J52" s="92">
        <v>-2074</v>
      </c>
      <c r="K52" s="92">
        <v>-2463</v>
      </c>
      <c r="L52" s="92">
        <v>324</v>
      </c>
      <c r="M52" s="93">
        <v>396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547</v>
      </c>
      <c r="H51" s="1242"/>
      <c r="I51" s="1247" t="s">
        <v>548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550</v>
      </c>
      <c r="H55" s="1222"/>
      <c r="I55" s="1227" t="s">
        <v>548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29" t="s">
        <v>554</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547</v>
      </c>
      <c r="H73" s="1242"/>
      <c r="I73" s="1247" t="s">
        <v>548</v>
      </c>
      <c r="J73" s="1247"/>
      <c r="K73" s="1228"/>
      <c r="L73" s="1228"/>
      <c r="M73" s="1215"/>
      <c r="N73" s="1215">
        <v>1.7</v>
      </c>
      <c r="O73" s="1215">
        <v>2.1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553</v>
      </c>
      <c r="J75" s="1227"/>
      <c r="K75" s="1219">
        <v>12.2</v>
      </c>
      <c r="L75" s="1219">
        <v>10.5</v>
      </c>
      <c r="M75" s="1219">
        <v>9.9</v>
      </c>
      <c r="N75" s="1219">
        <v>9.1999999999999993</v>
      </c>
      <c r="O75" s="1219">
        <v>8.9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550</v>
      </c>
      <c r="H77" s="1222"/>
      <c r="I77" s="1227" t="s">
        <v>548</v>
      </c>
      <c r="J77" s="1227"/>
      <c r="K77" s="1228">
        <v>55.5</v>
      </c>
      <c r="L77" s="1228">
        <v>46.1</v>
      </c>
      <c r="M77" s="1215">
        <v>37.6</v>
      </c>
      <c r="N77" s="1215">
        <v>33.799999999999997</v>
      </c>
      <c r="O77" s="1215">
        <v>17.8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553</v>
      </c>
      <c r="J79" s="1217"/>
      <c r="K79" s="1218">
        <v>9.3000000000000007</v>
      </c>
      <c r="L79" s="1218">
        <v>8.5</v>
      </c>
      <c r="M79" s="1218">
        <v>7.9</v>
      </c>
      <c r="N79" s="1218">
        <v>7.1</v>
      </c>
      <c r="O79" s="1218">
        <v>5.3</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20066</v>
      </c>
      <c r="E3" s="116"/>
      <c r="F3" s="117">
        <v>41433</v>
      </c>
      <c r="G3" s="118"/>
      <c r="H3" s="119"/>
    </row>
    <row r="4" spans="1:8">
      <c r="A4" s="120"/>
      <c r="B4" s="121"/>
      <c r="C4" s="122"/>
      <c r="D4" s="123">
        <v>18365</v>
      </c>
      <c r="E4" s="124"/>
      <c r="F4" s="125">
        <v>22351</v>
      </c>
      <c r="G4" s="126"/>
      <c r="H4" s="127"/>
    </row>
    <row r="5" spans="1:8">
      <c r="A5" s="108" t="s">
        <v>510</v>
      </c>
      <c r="B5" s="113"/>
      <c r="C5" s="114"/>
      <c r="D5" s="115">
        <v>36518</v>
      </c>
      <c r="E5" s="116"/>
      <c r="F5" s="117">
        <v>43493</v>
      </c>
      <c r="G5" s="118"/>
      <c r="H5" s="119"/>
    </row>
    <row r="6" spans="1:8">
      <c r="A6" s="120"/>
      <c r="B6" s="121"/>
      <c r="C6" s="122"/>
      <c r="D6" s="123">
        <v>32767</v>
      </c>
      <c r="E6" s="124"/>
      <c r="F6" s="125">
        <v>23254</v>
      </c>
      <c r="G6" s="126"/>
      <c r="H6" s="127"/>
    </row>
    <row r="7" spans="1:8">
      <c r="A7" s="108" t="s">
        <v>511</v>
      </c>
      <c r="B7" s="113"/>
      <c r="C7" s="114"/>
      <c r="D7" s="115">
        <v>31458</v>
      </c>
      <c r="E7" s="116"/>
      <c r="F7" s="117">
        <v>50840</v>
      </c>
      <c r="G7" s="118"/>
      <c r="H7" s="119"/>
    </row>
    <row r="8" spans="1:8">
      <c r="A8" s="120"/>
      <c r="B8" s="121"/>
      <c r="C8" s="122"/>
      <c r="D8" s="123">
        <v>23967</v>
      </c>
      <c r="E8" s="124"/>
      <c r="F8" s="125">
        <v>25367</v>
      </c>
      <c r="G8" s="126"/>
      <c r="H8" s="127"/>
    </row>
    <row r="9" spans="1:8">
      <c r="A9" s="108" t="s">
        <v>512</v>
      </c>
      <c r="B9" s="113"/>
      <c r="C9" s="114"/>
      <c r="D9" s="115">
        <v>62094</v>
      </c>
      <c r="E9" s="116"/>
      <c r="F9" s="117">
        <v>53605</v>
      </c>
      <c r="G9" s="118"/>
      <c r="H9" s="119"/>
    </row>
    <row r="10" spans="1:8">
      <c r="A10" s="120"/>
      <c r="B10" s="121"/>
      <c r="C10" s="122"/>
      <c r="D10" s="123">
        <v>46420</v>
      </c>
      <c r="E10" s="124"/>
      <c r="F10" s="125">
        <v>28343</v>
      </c>
      <c r="G10" s="126"/>
      <c r="H10" s="127"/>
    </row>
    <row r="11" spans="1:8">
      <c r="A11" s="108" t="s">
        <v>513</v>
      </c>
      <c r="B11" s="113"/>
      <c r="C11" s="114"/>
      <c r="D11" s="115">
        <v>32884</v>
      </c>
      <c r="E11" s="116"/>
      <c r="F11" s="117">
        <v>44267</v>
      </c>
      <c r="G11" s="118"/>
      <c r="H11" s="119"/>
    </row>
    <row r="12" spans="1:8">
      <c r="A12" s="120"/>
      <c r="B12" s="121"/>
      <c r="C12" s="128"/>
      <c r="D12" s="123">
        <v>20489</v>
      </c>
      <c r="E12" s="124"/>
      <c r="F12" s="125">
        <v>26161</v>
      </c>
      <c r="G12" s="126"/>
      <c r="H12" s="127"/>
    </row>
    <row r="13" spans="1:8">
      <c r="A13" s="108"/>
      <c r="B13" s="113"/>
      <c r="C13" s="129"/>
      <c r="D13" s="130">
        <v>36604</v>
      </c>
      <c r="E13" s="131"/>
      <c r="F13" s="132">
        <v>46728</v>
      </c>
      <c r="G13" s="133"/>
      <c r="H13" s="119"/>
    </row>
    <row r="14" spans="1:8">
      <c r="A14" s="120"/>
      <c r="B14" s="121"/>
      <c r="C14" s="122"/>
      <c r="D14" s="123">
        <v>28402</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2.04</v>
      </c>
      <c r="C19" s="134">
        <f>ROUND(VALUE(SUBSTITUTE(実質収支比率等に係る経年分析!G$48,"▲","-")),2)</f>
        <v>1.72</v>
      </c>
      <c r="D19" s="134">
        <f>ROUND(VALUE(SUBSTITUTE(実質収支比率等に係る経年分析!H$48,"▲","-")),2)</f>
        <v>2.2400000000000002</v>
      </c>
      <c r="E19" s="134">
        <f>ROUND(VALUE(SUBSTITUTE(実質収支比率等に係る経年分析!I$48,"▲","-")),2)</f>
        <v>2</v>
      </c>
      <c r="F19" s="134">
        <f>ROUND(VALUE(SUBSTITUTE(実質収支比率等に係る経年分析!J$48,"▲","-")),2)</f>
        <v>2.34</v>
      </c>
    </row>
    <row r="20" spans="1:11">
      <c r="A20" s="134" t="s">
        <v>42</v>
      </c>
      <c r="B20" s="134">
        <f>ROUND(VALUE(SUBSTITUTE(実質収支比率等に係る経年分析!F$47,"▲","-")),2)</f>
        <v>15.93</v>
      </c>
      <c r="C20" s="134">
        <f>ROUND(VALUE(SUBSTITUTE(実質収支比率等に係る経年分析!G$47,"▲","-")),2)</f>
        <v>13.93</v>
      </c>
      <c r="D20" s="134">
        <f>ROUND(VALUE(SUBSTITUTE(実質収支比率等に係る経年分析!H$47,"▲","-")),2)</f>
        <v>13.84</v>
      </c>
      <c r="E20" s="134">
        <f>ROUND(VALUE(SUBSTITUTE(実質収支比率等に係る経年分析!I$47,"▲","-")),2)</f>
        <v>14.03</v>
      </c>
      <c r="F20" s="134">
        <f>ROUND(VALUE(SUBSTITUTE(実質収支比率等に係る経年分析!J$47,"▲","-")),2)</f>
        <v>13.9</v>
      </c>
    </row>
    <row r="21" spans="1:11">
      <c r="A21" s="134" t="s">
        <v>43</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-2.2799999999999998</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-0.22</v>
      </c>
      <c r="F21" s="134">
        <f>IF(ISNUMBER(VALUE(SUBSTITUTE(実質収支比率等に係る経年分析!J$49,"▲","-"))),ROUND(VALUE(SUBSTITUTE(実質収支比率等に係る経年分析!J$49,"▲","-")),2),NA())</f>
        <v>0.36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1.47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1.56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1.45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農業共済事業特別会計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2.2400000000000002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2.33</v>
      </c>
    </row>
    <row r="35" spans="1:16">
      <c r="A35" s="135" t="str">
        <f>IF(連結実質赤字比率に係る赤字・黒字の構成分析!C$35="",NA(),連結実質赤字比率に係る赤字・黒字の構成分析!C$35)</f>
        <v>三田市民病院事業会計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16.739999999999998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5608</v>
      </c>
      <c r="E42" s="136"/>
      <c r="F42" s="136"/>
      <c r="G42" s="136">
        <f>'実質公債費比率（分子）の構造'!L$52</f>
        <v>5563</v>
      </c>
      <c r="H42" s="136"/>
      <c r="I42" s="136"/>
      <c r="J42" s="136">
        <f>'実質公債費比率（分子）の構造'!M$52</f>
        <v>5570</v>
      </c>
      <c r="K42" s="136"/>
      <c r="L42" s="136"/>
      <c r="M42" s="136">
        <f>'実質公債費比率（分子）の構造'!N$52</f>
        <v>5651</v>
      </c>
      <c r="N42" s="136"/>
      <c r="O42" s="136"/>
      <c r="P42" s="136">
        <f>'実質公債費比率（分子）の構造'!O$52</f>
        <v>5440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972</v>
      </c>
      <c r="C44" s="136"/>
      <c r="D44" s="136"/>
      <c r="E44" s="136">
        <f>'実質公債費比率（分子）の構造'!L$50</f>
        <v>962</v>
      </c>
      <c r="F44" s="136"/>
      <c r="G44" s="136"/>
      <c r="H44" s="136">
        <f>'実質公債費比率（分子）の構造'!M$50</f>
        <v>930</v>
      </c>
      <c r="I44" s="136"/>
      <c r="J44" s="136"/>
      <c r="K44" s="136">
        <f>'実質公債費比率（分子）の構造'!N$50</f>
        <v>871</v>
      </c>
      <c r="L44" s="136"/>
      <c r="M44" s="136"/>
      <c r="N44" s="136">
        <f>'実質公債費比率（分子）の構造'!O$50</f>
        <v>867</v>
      </c>
      <c r="O44" s="136"/>
      <c r="P44" s="136"/>
    </row>
    <row r="45" spans="1:16">
      <c r="A45" s="136" t="s">
        <v>53</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54</v>
      </c>
      <c r="B46" s="136">
        <f>'実質公債費比率（分子）の構造'!K$48</f>
        <v>1977</v>
      </c>
      <c r="C46" s="136"/>
      <c r="D46" s="136"/>
      <c r="E46" s="136">
        <f>'実質公債費比率（分子）の構造'!L$48</f>
        <v>1939</v>
      </c>
      <c r="F46" s="136"/>
      <c r="G46" s="136"/>
      <c r="H46" s="136">
        <f>'実質公債費比率（分子）の構造'!M$48</f>
        <v>1867</v>
      </c>
      <c r="I46" s="136"/>
      <c r="J46" s="136"/>
      <c r="K46" s="136">
        <f>'実質公債費比率（分子）の構造'!N$48</f>
        <v>1841</v>
      </c>
      <c r="L46" s="136"/>
      <c r="M46" s="136"/>
      <c r="N46" s="136">
        <f>'実質公債費比率（分子）の構造'!O$48</f>
        <v>1947</v>
      </c>
      <c r="O46" s="136"/>
      <c r="P46" s="136"/>
    </row>
    <row r="47" spans="1:16">
      <c r="A47" s="136" t="s">
        <v>55</v>
      </c>
      <c r="B47" s="136">
        <f>'実質公債費比率（分子）の構造'!K$47</f>
        <v>175</v>
      </c>
      <c r="C47" s="136"/>
      <c r="D47" s="136"/>
      <c r="E47" s="136">
        <f>'実質公債費比率（分子）の構造'!L$47</f>
        <v>152</v>
      </c>
      <c r="F47" s="136"/>
      <c r="G47" s="136"/>
      <c r="H47" s="136">
        <f>'実質公債費比率（分子）の構造'!M$47</f>
        <v>58</v>
      </c>
      <c r="I47" s="136"/>
      <c r="J47" s="136"/>
      <c r="K47" s="136">
        <f>'実質公債費比率（分子）の構造'!N$47</f>
        <v>39</v>
      </c>
      <c r="L47" s="136"/>
      <c r="M47" s="136"/>
      <c r="N47" s="136">
        <f>'実質公債費比率（分子）の構造'!O$47</f>
        <v>20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4346</v>
      </c>
      <c r="C49" s="136"/>
      <c r="D49" s="136"/>
      <c r="E49" s="136">
        <f>'実質公債費比率（分子）の構造'!L$45</f>
        <v>4322</v>
      </c>
      <c r="F49" s="136"/>
      <c r="G49" s="136"/>
      <c r="H49" s="136">
        <f>'実質公債費比率（分子）の構造'!M$45</f>
        <v>4489</v>
      </c>
      <c r="I49" s="136"/>
      <c r="J49" s="136"/>
      <c r="K49" s="136">
        <f>'実質公債費比率（分子）の構造'!N$45</f>
        <v>4371</v>
      </c>
      <c r="L49" s="136"/>
      <c r="M49" s="136"/>
      <c r="N49" s="136">
        <f>'実質公債費比率（分子）の構造'!O$45</f>
        <v>4237</v>
      </c>
      <c r="O49" s="136"/>
      <c r="P49" s="136"/>
    </row>
    <row r="50" spans="1:16">
      <c r="A50" s="136" t="s">
        <v>58</v>
      </c>
      <c r="B50" s="136" t="e">
        <f>NA()</f>
        <v>#N/A</v>
      </c>
      <c r="C50" s="136">
        <f>IF(ISNUMBER('実質公債費比率（分子）の構造'!K$53),'実質公債費比率（分子）の構造'!K$53,NA())</f>
        <v>1864</v>
      </c>
      <c r="D50" s="136" t="e">
        <f>NA()</f>
        <v>#N/A</v>
      </c>
      <c r="E50" s="136" t="e">
        <f>NA()</f>
        <v>#N/A</v>
      </c>
      <c r="F50" s="136">
        <f>IF(ISNUMBER('実質公債費比率（分子）の構造'!L$53),'実質公債費比率（分子）の構造'!L$53,NA())</f>
        <v>1814</v>
      </c>
      <c r="G50" s="136" t="e">
        <f>NA()</f>
        <v>#N/A</v>
      </c>
      <c r="H50" s="136" t="e">
        <f>NA()</f>
        <v>#N/A</v>
      </c>
      <c r="I50" s="136">
        <f>IF(ISNUMBER('実質公債費比率（分子）の構造'!M$53),'実質公債費比率（分子）の構造'!M$53,NA())</f>
        <v>1776</v>
      </c>
      <c r="J50" s="136" t="e">
        <f>NA()</f>
        <v>#N/A</v>
      </c>
      <c r="K50" s="136" t="e">
        <f>NA()</f>
        <v>#N/A</v>
      </c>
      <c r="L50" s="136">
        <f>IF(ISNUMBER('実質公債費比率（分子）の構造'!N$53),'実質公債費比率（分子）の構造'!N$53,NA())</f>
        <v>1473</v>
      </c>
      <c r="M50" s="136" t="e">
        <f>NA()</f>
        <v>#N/A</v>
      </c>
      <c r="N50" s="136" t="e">
        <f>NA()</f>
        <v>#N/A</v>
      </c>
      <c r="O50" s="136">
        <f>IF(ISNUMBER('実質公債費比率（分子）の構造'!O$53),'実質公債費比率（分子）の構造'!O$53,NA())</f>
        <v>1633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43503</v>
      </c>
      <c r="E56" s="135"/>
      <c r="F56" s="135"/>
      <c r="G56" s="135">
        <f>'将来負担比率（分子）の構造'!J$51</f>
        <v>42360</v>
      </c>
      <c r="H56" s="135"/>
      <c r="I56" s="135"/>
      <c r="J56" s="135">
        <f>'将来負担比率（分子）の構造'!K$51</f>
        <v>41677</v>
      </c>
      <c r="K56" s="135"/>
      <c r="L56" s="135"/>
      <c r="M56" s="135">
        <f>'将来負担比率（分子）の構造'!L$51</f>
        <v>40210</v>
      </c>
      <c r="N56" s="135"/>
      <c r="O56" s="135"/>
      <c r="P56" s="135">
        <f>'将来負担比率（分子）の構造'!M$51</f>
        <v>38909</v>
      </c>
    </row>
    <row r="57" spans="1:16">
      <c r="A57" s="135" t="s">
        <v>34</v>
      </c>
      <c r="B57" s="135"/>
      <c r="C57" s="135"/>
      <c r="D57" s="135">
        <f>'将来負担比率（分子）の構造'!I$50</f>
        <v>11874</v>
      </c>
      <c r="E57" s="135"/>
      <c r="F57" s="135"/>
      <c r="G57" s="135">
        <f>'将来負担比率（分子）の構造'!J$50</f>
        <v>10746</v>
      </c>
      <c r="H57" s="135"/>
      <c r="I57" s="135"/>
      <c r="J57" s="135">
        <f>'将来負担比率（分子）の構造'!K$50</f>
        <v>9440</v>
      </c>
      <c r="K57" s="135"/>
      <c r="L57" s="135"/>
      <c r="M57" s="135">
        <f>'将来負担比率（分子）の構造'!L$50</f>
        <v>8749</v>
      </c>
      <c r="N57" s="135"/>
      <c r="O57" s="135"/>
      <c r="P57" s="135">
        <f>'将来負担比率（分子）の構造'!M$50</f>
        <v>7631</v>
      </c>
    </row>
    <row r="58" spans="1:16">
      <c r="A58" s="135" t="s">
        <v>33</v>
      </c>
      <c r="B58" s="135"/>
      <c r="C58" s="135"/>
      <c r="D58" s="135">
        <f>'将来負担比率（分子）の構造'!I$49</f>
        <v>16878</v>
      </c>
      <c r="E58" s="135"/>
      <c r="F58" s="135"/>
      <c r="G58" s="135">
        <f>'将来負担比率（分子）の構造'!J$49</f>
        <v>15580</v>
      </c>
      <c r="H58" s="135"/>
      <c r="I58" s="135"/>
      <c r="J58" s="135">
        <f>'将来負担比率（分子）の構造'!K$49</f>
        <v>14768</v>
      </c>
      <c r="K58" s="135"/>
      <c r="L58" s="135"/>
      <c r="M58" s="135">
        <f>'将来負担比率（分子）の構造'!L$49</f>
        <v>10956</v>
      </c>
      <c r="N58" s="135"/>
      <c r="O58" s="135"/>
      <c r="P58" s="135">
        <f>'将来負担比率（分子）の構造'!M$49</f>
        <v>9997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775</v>
      </c>
      <c r="C61" s="135"/>
      <c r="D61" s="135"/>
      <c r="E61" s="135">
        <f>'将来負担比率（分子）の構造'!J$46</f>
        <v>2</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c r="A62" s="135" t="s">
        <v>28</v>
      </c>
      <c r="B62" s="135">
        <f>'将来負担比率（分子）の構造'!I$45</f>
        <v>597</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19</v>
      </c>
      <c r="C63" s="135"/>
      <c r="D63" s="135"/>
      <c r="E63" s="135">
        <f>'将来負担比率（分子）の構造'!J$44</f>
        <v>17</v>
      </c>
      <c r="F63" s="135"/>
      <c r="G63" s="135"/>
      <c r="H63" s="135">
        <f>'将来負担比率（分子）の構造'!K$44</f>
        <v>15</v>
      </c>
      <c r="I63" s="135"/>
      <c r="J63" s="135"/>
      <c r="K63" s="135">
        <f>'将来負担比率（分子）の構造'!L$44</f>
        <v>13</v>
      </c>
      <c r="L63" s="135"/>
      <c r="M63" s="135"/>
      <c r="N63" s="135">
        <f>'将来負担比率（分子）の構造'!M$44</f>
        <v>12</v>
      </c>
      <c r="O63" s="135"/>
      <c r="P63" s="135"/>
    </row>
    <row r="64" spans="1:16">
      <c r="A64" s="135" t="s">
        <v>26</v>
      </c>
      <c r="B64" s="135">
        <f>'将来負担比率（分子）の構造'!I$43</f>
        <v>19767</v>
      </c>
      <c r="C64" s="135"/>
      <c r="D64" s="135"/>
      <c r="E64" s="135">
        <f>'将来負担比率（分子）の構造'!J$43</f>
        <v>18798</v>
      </c>
      <c r="F64" s="135"/>
      <c r="G64" s="135"/>
      <c r="H64" s="135">
        <f>'将来負担比率（分子）の構造'!K$43</f>
        <v>17338</v>
      </c>
      <c r="I64" s="135"/>
      <c r="J64" s="135"/>
      <c r="K64" s="135">
        <f>'将来負担比率（分子）の構造'!L$43</f>
        <v>15569</v>
      </c>
      <c r="L64" s="135"/>
      <c r="M64" s="135"/>
      <c r="N64" s="135">
        <f>'将来負担比率（分子）の構造'!M$43</f>
        <v>14162</v>
      </c>
      <c r="O64" s="135"/>
      <c r="P64" s="135"/>
    </row>
    <row r="65" spans="1:16">
      <c r="A65" s="135" t="s">
        <v>25</v>
      </c>
      <c r="B65" s="135">
        <f>'将来負担比率（分子）の構造'!I$42</f>
        <v>7149</v>
      </c>
      <c r="C65" s="135"/>
      <c r="D65" s="135"/>
      <c r="E65" s="135">
        <f>'将来負担比率（分子）の構造'!J$42</f>
        <v>6165</v>
      </c>
      <c r="F65" s="135"/>
      <c r="G65" s="135"/>
      <c r="H65" s="135">
        <f>'将来負担比率（分子）の構造'!K$42</f>
        <v>5510</v>
      </c>
      <c r="I65" s="135"/>
      <c r="J65" s="135"/>
      <c r="K65" s="135">
        <f>'将来負担比率（分子）の構造'!L$42</f>
        <v>4885</v>
      </c>
      <c r="L65" s="135"/>
      <c r="M65" s="135"/>
      <c r="N65" s="135">
        <f>'将来負担比率（分子）の構造'!M$42</f>
        <v>4234</v>
      </c>
      <c r="O65" s="135"/>
      <c r="P65" s="135"/>
    </row>
    <row r="66" spans="1:16">
      <c r="A66" s="135" t="s">
        <v>24</v>
      </c>
      <c r="B66" s="135">
        <f>'将来負担比率（分子）の構造'!I$41</f>
        <v>43645</v>
      </c>
      <c r="C66" s="135"/>
      <c r="D66" s="135"/>
      <c r="E66" s="135">
        <f>'将来負担比率（分子）の構造'!J$41</f>
        <v>41631</v>
      </c>
      <c r="F66" s="135"/>
      <c r="G66" s="135"/>
      <c r="H66" s="135">
        <f>'将来負担比率（分子）の構造'!K$41</f>
        <v>40557</v>
      </c>
      <c r="I66" s="135"/>
      <c r="J66" s="135"/>
      <c r="K66" s="135">
        <f>'将来負担比率（分子）の構造'!L$41</f>
        <v>39771</v>
      </c>
      <c r="L66" s="135"/>
      <c r="M66" s="135"/>
      <c r="N66" s="135">
        <f>'将来負担比率（分子）の構造'!M$41</f>
        <v>38524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324</v>
      </c>
      <c r="M67" s="135" t="e">
        <f>NA()</f>
        <v>#N/A</v>
      </c>
      <c r="N67" s="135" t="e">
        <f>NA()</f>
        <v>#N/A</v>
      </c>
      <c r="O67" s="135">
        <f>IF(ISNUMBER('将来負担比率（分子）の構造'!M$52), IF('将来負担比率（分子）の構造'!M$52 &lt; 0, 0, '将来負担比率（分子）の構造'!M$52), NA())</f>
        <v>396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17511224</v>
      </c>
      <c r="S5" s="613"/>
      <c r="T5" s="613"/>
      <c r="U5" s="613"/>
      <c r="V5" s="613"/>
      <c r="W5" s="613"/>
      <c r="X5" s="613"/>
      <c r="Y5" s="614"/>
      <c r="Z5" s="615">
        <v>45.6</v>
      </c>
      <c r="AA5" s="615"/>
      <c r="AB5" s="615"/>
      <c r="AC5" s="615"/>
      <c r="AD5" s="616">
        <v>16420247</v>
      </c>
      <c r="AE5" s="616"/>
      <c r="AF5" s="616"/>
      <c r="AG5" s="616"/>
      <c r="AH5" s="616"/>
      <c r="AI5" s="616"/>
      <c r="AJ5" s="616"/>
      <c r="AK5" s="616"/>
      <c r="AL5" s="617">
        <v>73.3</v>
      </c>
      <c r="AM5" s="618"/>
      <c r="AN5" s="618"/>
      <c r="AO5" s="619"/>
      <c r="AP5" s="609" t="s">
        <v>207</v>
      </c>
      <c r="AQ5" s="610"/>
      <c r="AR5" s="610"/>
      <c r="AS5" s="610"/>
      <c r="AT5" s="610"/>
      <c r="AU5" s="610"/>
      <c r="AV5" s="610"/>
      <c r="AW5" s="610"/>
      <c r="AX5" s="610"/>
      <c r="AY5" s="610"/>
      <c r="AZ5" s="610"/>
      <c r="BA5" s="610"/>
      <c r="BB5" s="610"/>
      <c r="BC5" s="610"/>
      <c r="BD5" s="610"/>
      <c r="BE5" s="610"/>
      <c r="BF5" s="611"/>
      <c r="BG5" s="623">
        <v>16420247</v>
      </c>
      <c r="BH5" s="624"/>
      <c r="BI5" s="624"/>
      <c r="BJ5" s="624"/>
      <c r="BK5" s="624"/>
      <c r="BL5" s="624"/>
      <c r="BM5" s="624"/>
      <c r="BN5" s="625"/>
      <c r="BO5" s="626">
        <v>93.8</v>
      </c>
      <c r="BP5" s="626"/>
      <c r="BQ5" s="626"/>
      <c r="BR5" s="626"/>
      <c r="BS5" s="627">
        <v>256131</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317093</v>
      </c>
      <c r="S6" s="624"/>
      <c r="T6" s="624"/>
      <c r="U6" s="624"/>
      <c r="V6" s="624"/>
      <c r="W6" s="624"/>
      <c r="X6" s="624"/>
      <c r="Y6" s="625"/>
      <c r="Z6" s="626">
        <v>0.8</v>
      </c>
      <c r="AA6" s="626"/>
      <c r="AB6" s="626"/>
      <c r="AC6" s="626"/>
      <c r="AD6" s="627">
        <v>317093</v>
      </c>
      <c r="AE6" s="627"/>
      <c r="AF6" s="627"/>
      <c r="AG6" s="627"/>
      <c r="AH6" s="627"/>
      <c r="AI6" s="627"/>
      <c r="AJ6" s="627"/>
      <c r="AK6" s="627"/>
      <c r="AL6" s="628">
        <v>1.4</v>
      </c>
      <c r="AM6" s="629"/>
      <c r="AN6" s="629"/>
      <c r="AO6" s="630"/>
      <c r="AP6" s="620" t="s">
        <v>212</v>
      </c>
      <c r="AQ6" s="621"/>
      <c r="AR6" s="621"/>
      <c r="AS6" s="621"/>
      <c r="AT6" s="621"/>
      <c r="AU6" s="621"/>
      <c r="AV6" s="621"/>
      <c r="AW6" s="621"/>
      <c r="AX6" s="621"/>
      <c r="AY6" s="621"/>
      <c r="AZ6" s="621"/>
      <c r="BA6" s="621"/>
      <c r="BB6" s="621"/>
      <c r="BC6" s="621"/>
      <c r="BD6" s="621"/>
      <c r="BE6" s="621"/>
      <c r="BF6" s="622"/>
      <c r="BG6" s="623">
        <v>16420247</v>
      </c>
      <c r="BH6" s="624"/>
      <c r="BI6" s="624"/>
      <c r="BJ6" s="624"/>
      <c r="BK6" s="624"/>
      <c r="BL6" s="624"/>
      <c r="BM6" s="624"/>
      <c r="BN6" s="625"/>
      <c r="BO6" s="626">
        <v>93.8</v>
      </c>
      <c r="BP6" s="626"/>
      <c r="BQ6" s="626"/>
      <c r="BR6" s="626"/>
      <c r="BS6" s="627">
        <v>256131</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355566</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355566</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48527</v>
      </c>
      <c r="S7" s="624"/>
      <c r="T7" s="624"/>
      <c r="U7" s="624"/>
      <c r="V7" s="624"/>
      <c r="W7" s="624"/>
      <c r="X7" s="624"/>
      <c r="Y7" s="625"/>
      <c r="Z7" s="626">
        <v>0.1</v>
      </c>
      <c r="AA7" s="626"/>
      <c r="AB7" s="626"/>
      <c r="AC7" s="626"/>
      <c r="AD7" s="627">
        <v>48527</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8836019</v>
      </c>
      <c r="BH7" s="624"/>
      <c r="BI7" s="624"/>
      <c r="BJ7" s="624"/>
      <c r="BK7" s="624"/>
      <c r="BL7" s="624"/>
      <c r="BM7" s="624"/>
      <c r="BN7" s="625"/>
      <c r="BO7" s="626">
        <v>50.5</v>
      </c>
      <c r="BP7" s="626"/>
      <c r="BQ7" s="626"/>
      <c r="BR7" s="626"/>
      <c r="BS7" s="627">
        <v>256131</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4979147</v>
      </c>
      <c r="CS7" s="624"/>
      <c r="CT7" s="624"/>
      <c r="CU7" s="624"/>
      <c r="CV7" s="624"/>
      <c r="CW7" s="624"/>
      <c r="CX7" s="624"/>
      <c r="CY7" s="625"/>
      <c r="CZ7" s="626">
        <v>13.2</v>
      </c>
      <c r="DA7" s="626"/>
      <c r="DB7" s="626"/>
      <c r="DC7" s="626"/>
      <c r="DD7" s="632">
        <v>530354</v>
      </c>
      <c r="DE7" s="624"/>
      <c r="DF7" s="624"/>
      <c r="DG7" s="624"/>
      <c r="DH7" s="624"/>
      <c r="DI7" s="624"/>
      <c r="DJ7" s="624"/>
      <c r="DK7" s="624"/>
      <c r="DL7" s="624"/>
      <c r="DM7" s="624"/>
      <c r="DN7" s="624"/>
      <c r="DO7" s="624"/>
      <c r="DP7" s="625"/>
      <c r="DQ7" s="632">
        <v>3771899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156248</v>
      </c>
      <c r="S8" s="624"/>
      <c r="T8" s="624"/>
      <c r="U8" s="624"/>
      <c r="V8" s="624"/>
      <c r="W8" s="624"/>
      <c r="X8" s="624"/>
      <c r="Y8" s="625"/>
      <c r="Z8" s="626">
        <v>0.4</v>
      </c>
      <c r="AA8" s="626"/>
      <c r="AB8" s="626"/>
      <c r="AC8" s="626"/>
      <c r="AD8" s="627">
        <v>156248</v>
      </c>
      <c r="AE8" s="627"/>
      <c r="AF8" s="627"/>
      <c r="AG8" s="627"/>
      <c r="AH8" s="627"/>
      <c r="AI8" s="627"/>
      <c r="AJ8" s="627"/>
      <c r="AK8" s="627"/>
      <c r="AL8" s="628">
        <v>0.7</v>
      </c>
      <c r="AM8" s="629"/>
      <c r="AN8" s="629"/>
      <c r="AO8" s="630"/>
      <c r="AP8" s="620" t="s">
        <v>219</v>
      </c>
      <c r="AQ8" s="621"/>
      <c r="AR8" s="621"/>
      <c r="AS8" s="621"/>
      <c r="AT8" s="621"/>
      <c r="AU8" s="621"/>
      <c r="AV8" s="621"/>
      <c r="AW8" s="621"/>
      <c r="AX8" s="621"/>
      <c r="AY8" s="621"/>
      <c r="AZ8" s="621"/>
      <c r="BA8" s="621"/>
      <c r="BB8" s="621"/>
      <c r="BC8" s="621"/>
      <c r="BD8" s="621"/>
      <c r="BE8" s="621"/>
      <c r="BF8" s="622"/>
      <c r="BG8" s="623">
        <v>196345</v>
      </c>
      <c r="BH8" s="624"/>
      <c r="BI8" s="624"/>
      <c r="BJ8" s="624"/>
      <c r="BK8" s="624"/>
      <c r="BL8" s="624"/>
      <c r="BM8" s="624"/>
      <c r="BN8" s="625"/>
      <c r="BO8" s="626">
        <v>1.1000000000000001</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11151227</v>
      </c>
      <c r="CS8" s="624"/>
      <c r="CT8" s="624"/>
      <c r="CU8" s="624"/>
      <c r="CV8" s="624"/>
      <c r="CW8" s="624"/>
      <c r="CX8" s="624"/>
      <c r="CY8" s="625"/>
      <c r="CZ8" s="626">
        <v>29.6</v>
      </c>
      <c r="DA8" s="626"/>
      <c r="DB8" s="626"/>
      <c r="DC8" s="626"/>
      <c r="DD8" s="632">
        <v>74310</v>
      </c>
      <c r="DE8" s="624"/>
      <c r="DF8" s="624"/>
      <c r="DG8" s="624"/>
      <c r="DH8" s="624"/>
      <c r="DI8" s="624"/>
      <c r="DJ8" s="624"/>
      <c r="DK8" s="624"/>
      <c r="DL8" s="624"/>
      <c r="DM8" s="624"/>
      <c r="DN8" s="624"/>
      <c r="DO8" s="624"/>
      <c r="DP8" s="625"/>
      <c r="DQ8" s="632">
        <v>5749508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153841</v>
      </c>
      <c r="S9" s="624"/>
      <c r="T9" s="624"/>
      <c r="U9" s="624"/>
      <c r="V9" s="624"/>
      <c r="W9" s="624"/>
      <c r="X9" s="624"/>
      <c r="Y9" s="625"/>
      <c r="Z9" s="626">
        <v>0.4</v>
      </c>
      <c r="AA9" s="626"/>
      <c r="AB9" s="626"/>
      <c r="AC9" s="626"/>
      <c r="AD9" s="627">
        <v>153841</v>
      </c>
      <c r="AE9" s="627"/>
      <c r="AF9" s="627"/>
      <c r="AG9" s="627"/>
      <c r="AH9" s="627"/>
      <c r="AI9" s="627"/>
      <c r="AJ9" s="627"/>
      <c r="AK9" s="627"/>
      <c r="AL9" s="628">
        <v>0.7</v>
      </c>
      <c r="AM9" s="629"/>
      <c r="AN9" s="629"/>
      <c r="AO9" s="630"/>
      <c r="AP9" s="620" t="s">
        <v>222</v>
      </c>
      <c r="AQ9" s="621"/>
      <c r="AR9" s="621"/>
      <c r="AS9" s="621"/>
      <c r="AT9" s="621"/>
      <c r="AU9" s="621"/>
      <c r="AV9" s="621"/>
      <c r="AW9" s="621"/>
      <c r="AX9" s="621"/>
      <c r="AY9" s="621"/>
      <c r="AZ9" s="621"/>
      <c r="BA9" s="621"/>
      <c r="BB9" s="621"/>
      <c r="BC9" s="621"/>
      <c r="BD9" s="621"/>
      <c r="BE9" s="621"/>
      <c r="BF9" s="622"/>
      <c r="BG9" s="623">
        <v>7139531</v>
      </c>
      <c r="BH9" s="624"/>
      <c r="BI9" s="624"/>
      <c r="BJ9" s="624"/>
      <c r="BK9" s="624"/>
      <c r="BL9" s="624"/>
      <c r="BM9" s="624"/>
      <c r="BN9" s="625"/>
      <c r="BO9" s="626">
        <v>40.799999999999997</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4344835</v>
      </c>
      <c r="CS9" s="624"/>
      <c r="CT9" s="624"/>
      <c r="CU9" s="624"/>
      <c r="CV9" s="624"/>
      <c r="CW9" s="624"/>
      <c r="CX9" s="624"/>
      <c r="CY9" s="625"/>
      <c r="CZ9" s="626">
        <v>11.5</v>
      </c>
      <c r="DA9" s="626"/>
      <c r="DB9" s="626"/>
      <c r="DC9" s="626"/>
      <c r="DD9" s="632">
        <v>3762</v>
      </c>
      <c r="DE9" s="624"/>
      <c r="DF9" s="624"/>
      <c r="DG9" s="624"/>
      <c r="DH9" s="624"/>
      <c r="DI9" s="624"/>
      <c r="DJ9" s="624"/>
      <c r="DK9" s="624"/>
      <c r="DL9" s="624"/>
      <c r="DM9" s="624"/>
      <c r="DN9" s="624"/>
      <c r="DO9" s="624"/>
      <c r="DP9" s="625"/>
      <c r="DQ9" s="632">
        <v>3952132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1927733</v>
      </c>
      <c r="S10" s="624"/>
      <c r="T10" s="624"/>
      <c r="U10" s="624"/>
      <c r="V10" s="624"/>
      <c r="W10" s="624"/>
      <c r="X10" s="624"/>
      <c r="Y10" s="625"/>
      <c r="Z10" s="626">
        <v>5</v>
      </c>
      <c r="AA10" s="626"/>
      <c r="AB10" s="626"/>
      <c r="AC10" s="626"/>
      <c r="AD10" s="627">
        <v>1927733</v>
      </c>
      <c r="AE10" s="627"/>
      <c r="AF10" s="627"/>
      <c r="AG10" s="627"/>
      <c r="AH10" s="627"/>
      <c r="AI10" s="627"/>
      <c r="AJ10" s="627"/>
      <c r="AK10" s="627"/>
      <c r="AL10" s="628">
        <v>8.6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326890</v>
      </c>
      <c r="BH10" s="624"/>
      <c r="BI10" s="624"/>
      <c r="BJ10" s="624"/>
      <c r="BK10" s="624"/>
      <c r="BL10" s="624"/>
      <c r="BM10" s="624"/>
      <c r="BN10" s="625"/>
      <c r="BO10" s="626">
        <v>1.9</v>
      </c>
      <c r="BP10" s="626"/>
      <c r="BQ10" s="626"/>
      <c r="BR10" s="626"/>
      <c r="BS10" s="632">
        <v>54427</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17170</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13171</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122003</v>
      </c>
      <c r="S11" s="624"/>
      <c r="T11" s="624"/>
      <c r="U11" s="624"/>
      <c r="V11" s="624"/>
      <c r="W11" s="624"/>
      <c r="X11" s="624"/>
      <c r="Y11" s="625"/>
      <c r="Z11" s="626">
        <v>0.3</v>
      </c>
      <c r="AA11" s="626"/>
      <c r="AB11" s="626"/>
      <c r="AC11" s="626"/>
      <c r="AD11" s="627">
        <v>122003</v>
      </c>
      <c r="AE11" s="627"/>
      <c r="AF11" s="627"/>
      <c r="AG11" s="627"/>
      <c r="AH11" s="627"/>
      <c r="AI11" s="627"/>
      <c r="AJ11" s="627"/>
      <c r="AK11" s="627"/>
      <c r="AL11" s="628">
        <v>0.5</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1173253</v>
      </c>
      <c r="BH11" s="624"/>
      <c r="BI11" s="624"/>
      <c r="BJ11" s="624"/>
      <c r="BK11" s="624"/>
      <c r="BL11" s="624"/>
      <c r="BM11" s="624"/>
      <c r="BN11" s="625"/>
      <c r="BO11" s="626">
        <v>6.7</v>
      </c>
      <c r="BP11" s="626"/>
      <c r="BQ11" s="626"/>
      <c r="BR11" s="626"/>
      <c r="BS11" s="632">
        <v>201704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819750</v>
      </c>
      <c r="CS11" s="624"/>
      <c r="CT11" s="624"/>
      <c r="CU11" s="624"/>
      <c r="CV11" s="624"/>
      <c r="CW11" s="624"/>
      <c r="CX11" s="624"/>
      <c r="CY11" s="625"/>
      <c r="CZ11" s="626">
        <v>2.2000000000000002</v>
      </c>
      <c r="DA11" s="626"/>
      <c r="DB11" s="626"/>
      <c r="DC11" s="626"/>
      <c r="DD11" s="632">
        <v>260294</v>
      </c>
      <c r="DE11" s="624"/>
      <c r="DF11" s="624"/>
      <c r="DG11" s="624"/>
      <c r="DH11" s="624"/>
      <c r="DI11" s="624"/>
      <c r="DJ11" s="624"/>
      <c r="DK11" s="624"/>
      <c r="DL11" s="624"/>
      <c r="DM11" s="624"/>
      <c r="DN11" s="624"/>
      <c r="DO11" s="624"/>
      <c r="DP11" s="625"/>
      <c r="DQ11" s="632">
        <v>374640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6914971</v>
      </c>
      <c r="BH12" s="624"/>
      <c r="BI12" s="624"/>
      <c r="BJ12" s="624"/>
      <c r="BK12" s="624"/>
      <c r="BL12" s="624"/>
      <c r="BM12" s="624"/>
      <c r="BN12" s="625"/>
      <c r="BO12" s="626">
        <v>39.5</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559508</v>
      </c>
      <c r="CS12" s="624"/>
      <c r="CT12" s="624"/>
      <c r="CU12" s="624"/>
      <c r="CV12" s="624"/>
      <c r="CW12" s="624"/>
      <c r="CX12" s="624"/>
      <c r="CY12" s="625"/>
      <c r="CZ12" s="626">
        <v>1.5</v>
      </c>
      <c r="DA12" s="626"/>
      <c r="DB12" s="626"/>
      <c r="DC12" s="626"/>
      <c r="DD12" s="632" t="s">
        <v>110</v>
      </c>
      <c r="DE12" s="624"/>
      <c r="DF12" s="624"/>
      <c r="DG12" s="624"/>
      <c r="DH12" s="624"/>
      <c r="DI12" s="624"/>
      <c r="DJ12" s="624"/>
      <c r="DK12" s="624"/>
      <c r="DL12" s="624"/>
      <c r="DM12" s="624"/>
      <c r="DN12" s="624"/>
      <c r="DO12" s="624"/>
      <c r="DP12" s="625"/>
      <c r="DQ12" s="632">
        <v>222867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87188</v>
      </c>
      <c r="S13" s="624"/>
      <c r="T13" s="624"/>
      <c r="U13" s="624"/>
      <c r="V13" s="624"/>
      <c r="W13" s="624"/>
      <c r="X13" s="624"/>
      <c r="Y13" s="625"/>
      <c r="Z13" s="626">
        <v>0.2</v>
      </c>
      <c r="AA13" s="626"/>
      <c r="AB13" s="626"/>
      <c r="AC13" s="626"/>
      <c r="AD13" s="627">
        <v>87188</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6607718</v>
      </c>
      <c r="BH13" s="624"/>
      <c r="BI13" s="624"/>
      <c r="BJ13" s="624"/>
      <c r="BK13" s="624"/>
      <c r="BL13" s="624"/>
      <c r="BM13" s="624"/>
      <c r="BN13" s="625"/>
      <c r="BO13" s="626">
        <v>37.700000000000003</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4236454</v>
      </c>
      <c r="CS13" s="624"/>
      <c r="CT13" s="624"/>
      <c r="CU13" s="624"/>
      <c r="CV13" s="624"/>
      <c r="CW13" s="624"/>
      <c r="CX13" s="624"/>
      <c r="CY13" s="625"/>
      <c r="CZ13" s="626">
        <v>11.3</v>
      </c>
      <c r="DA13" s="626"/>
      <c r="DB13" s="626"/>
      <c r="DC13" s="626"/>
      <c r="DD13" s="632">
        <v>1416019</v>
      </c>
      <c r="DE13" s="624"/>
      <c r="DF13" s="624"/>
      <c r="DG13" s="624"/>
      <c r="DH13" s="624"/>
      <c r="DI13" s="624"/>
      <c r="DJ13" s="624"/>
      <c r="DK13" s="624"/>
      <c r="DL13" s="624"/>
      <c r="DM13" s="624"/>
      <c r="DN13" s="624"/>
      <c r="DO13" s="624"/>
      <c r="DP13" s="625"/>
      <c r="DQ13" s="632">
        <v>2688557</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158930</v>
      </c>
      <c r="BH14" s="624"/>
      <c r="BI14" s="624"/>
      <c r="BJ14" s="624"/>
      <c r="BK14" s="624"/>
      <c r="BL14" s="624"/>
      <c r="BM14" s="624"/>
      <c r="BN14" s="625"/>
      <c r="BO14" s="626">
        <v>0.9</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1335932</v>
      </c>
      <c r="CS14" s="624"/>
      <c r="CT14" s="624"/>
      <c r="CU14" s="624"/>
      <c r="CV14" s="624"/>
      <c r="CW14" s="624"/>
      <c r="CX14" s="624"/>
      <c r="CY14" s="625"/>
      <c r="CZ14" s="626">
        <v>3.5</v>
      </c>
      <c r="DA14" s="626"/>
      <c r="DB14" s="626"/>
      <c r="DC14" s="626"/>
      <c r="DD14" s="632">
        <v>278275</v>
      </c>
      <c r="DE14" s="624"/>
      <c r="DF14" s="624"/>
      <c r="DG14" s="624"/>
      <c r="DH14" s="624"/>
      <c r="DI14" s="624"/>
      <c r="DJ14" s="624"/>
      <c r="DK14" s="624"/>
      <c r="DL14" s="624"/>
      <c r="DM14" s="624"/>
      <c r="DN14" s="624"/>
      <c r="DO14" s="624"/>
      <c r="DP14" s="625"/>
      <c r="DQ14" s="632">
        <v>1036065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80169</v>
      </c>
      <c r="S15" s="624"/>
      <c r="T15" s="624"/>
      <c r="U15" s="624"/>
      <c r="V15" s="624"/>
      <c r="W15" s="624"/>
      <c r="X15" s="624"/>
      <c r="Y15" s="625"/>
      <c r="Z15" s="626">
        <v>0.2</v>
      </c>
      <c r="AA15" s="626"/>
      <c r="AB15" s="626"/>
      <c r="AC15" s="626"/>
      <c r="AD15" s="627">
        <v>80169</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509894</v>
      </c>
      <c r="BH15" s="624"/>
      <c r="BI15" s="624"/>
      <c r="BJ15" s="624"/>
      <c r="BK15" s="624"/>
      <c r="BL15" s="624"/>
      <c r="BM15" s="624"/>
      <c r="BN15" s="625"/>
      <c r="BO15" s="626">
        <v>2.9</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5313852</v>
      </c>
      <c r="CS15" s="624"/>
      <c r="CT15" s="624"/>
      <c r="CU15" s="624"/>
      <c r="CV15" s="624"/>
      <c r="CW15" s="624"/>
      <c r="CX15" s="624"/>
      <c r="CY15" s="625"/>
      <c r="CZ15" s="626">
        <v>14.1</v>
      </c>
      <c r="DA15" s="626"/>
      <c r="DB15" s="626"/>
      <c r="DC15" s="626"/>
      <c r="DD15" s="632">
        <v>1185670</v>
      </c>
      <c r="DE15" s="624"/>
      <c r="DF15" s="624"/>
      <c r="DG15" s="624"/>
      <c r="DH15" s="624"/>
      <c r="DI15" s="624"/>
      <c r="DJ15" s="624"/>
      <c r="DK15" s="624"/>
      <c r="DL15" s="624"/>
      <c r="DM15" s="624"/>
      <c r="DN15" s="624"/>
      <c r="DO15" s="624"/>
      <c r="DP15" s="625"/>
      <c r="DQ15" s="632">
        <v>4213779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3506743</v>
      </c>
      <c r="S16" s="624"/>
      <c r="T16" s="624"/>
      <c r="U16" s="624"/>
      <c r="V16" s="624"/>
      <c r="W16" s="624"/>
      <c r="X16" s="624"/>
      <c r="Y16" s="625"/>
      <c r="Z16" s="626">
        <v>9.1</v>
      </c>
      <c r="AA16" s="626"/>
      <c r="AB16" s="626"/>
      <c r="AC16" s="626"/>
      <c r="AD16" s="627">
        <v>2801419</v>
      </c>
      <c r="AE16" s="627"/>
      <c r="AF16" s="627"/>
      <c r="AG16" s="627"/>
      <c r="AH16" s="627"/>
      <c r="AI16" s="627"/>
      <c r="AJ16" s="627"/>
      <c r="AK16" s="627"/>
      <c r="AL16" s="628">
        <v>12.5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223339</v>
      </c>
      <c r="CS16" s="624"/>
      <c r="CT16" s="624"/>
      <c r="CU16" s="624"/>
      <c r="CV16" s="624"/>
      <c r="CW16" s="624"/>
      <c r="CX16" s="624"/>
      <c r="CY16" s="625"/>
      <c r="CZ16" s="626">
        <v>0.6</v>
      </c>
      <c r="DA16" s="626"/>
      <c r="DB16" s="626"/>
      <c r="DC16" s="626"/>
      <c r="DD16" s="632" t="s">
        <v>110</v>
      </c>
      <c r="DE16" s="624"/>
      <c r="DF16" s="624"/>
      <c r="DG16" s="624"/>
      <c r="DH16" s="624"/>
      <c r="DI16" s="624"/>
      <c r="DJ16" s="624"/>
      <c r="DK16" s="624"/>
      <c r="DL16" s="624"/>
      <c r="DM16" s="624"/>
      <c r="DN16" s="624"/>
      <c r="DO16" s="624"/>
      <c r="DP16" s="625"/>
      <c r="DQ16" s="632">
        <v>19014</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2801419</v>
      </c>
      <c r="S17" s="624"/>
      <c r="T17" s="624"/>
      <c r="U17" s="624"/>
      <c r="V17" s="624"/>
      <c r="W17" s="624"/>
      <c r="X17" s="624"/>
      <c r="Y17" s="625"/>
      <c r="Z17" s="626">
        <v>7.3</v>
      </c>
      <c r="AA17" s="626"/>
      <c r="AB17" s="626"/>
      <c r="AC17" s="626"/>
      <c r="AD17" s="627">
        <v>2801419</v>
      </c>
      <c r="AE17" s="627"/>
      <c r="AF17" s="627"/>
      <c r="AG17" s="627"/>
      <c r="AH17" s="627"/>
      <c r="AI17" s="627"/>
      <c r="AJ17" s="627"/>
      <c r="AK17" s="627"/>
      <c r="AL17" s="628">
        <v>12.5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433</v>
      </c>
      <c r="BH17" s="624"/>
      <c r="BI17" s="624"/>
      <c r="BJ17" s="624"/>
      <c r="BK17" s="624"/>
      <c r="BL17" s="624"/>
      <c r="BM17" s="624"/>
      <c r="BN17" s="625"/>
      <c r="BO17" s="626">
        <v>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4313271</v>
      </c>
      <c r="CS17" s="624"/>
      <c r="CT17" s="624"/>
      <c r="CU17" s="624"/>
      <c r="CV17" s="624"/>
      <c r="CW17" s="624"/>
      <c r="CX17" s="624"/>
      <c r="CY17" s="625"/>
      <c r="CZ17" s="626">
        <v>11.5</v>
      </c>
      <c r="DA17" s="626"/>
      <c r="DB17" s="626"/>
      <c r="DC17" s="626"/>
      <c r="DD17" s="632" t="s">
        <v>110</v>
      </c>
      <c r="DE17" s="624"/>
      <c r="DF17" s="624"/>
      <c r="DG17" s="624"/>
      <c r="DH17" s="624"/>
      <c r="DI17" s="624"/>
      <c r="DJ17" s="624"/>
      <c r="DK17" s="624"/>
      <c r="DL17" s="624"/>
      <c r="DM17" s="624"/>
      <c r="DN17" s="624"/>
      <c r="DO17" s="624"/>
      <c r="DP17" s="625"/>
      <c r="DQ17" s="632">
        <v>4252164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705323</v>
      </c>
      <c r="S18" s="624"/>
      <c r="T18" s="624"/>
      <c r="U18" s="624"/>
      <c r="V18" s="624"/>
      <c r="W18" s="624"/>
      <c r="X18" s="624"/>
      <c r="Y18" s="625"/>
      <c r="Z18" s="626">
        <v>1.8</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1090977</v>
      </c>
      <c r="BH19" s="624"/>
      <c r="BI19" s="624"/>
      <c r="BJ19" s="624"/>
      <c r="BK19" s="624"/>
      <c r="BL19" s="624"/>
      <c r="BM19" s="624"/>
      <c r="BN19" s="625"/>
      <c r="BO19" s="626">
        <v>6.2</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23910769</v>
      </c>
      <c r="S20" s="624"/>
      <c r="T20" s="624"/>
      <c r="U20" s="624"/>
      <c r="V20" s="624"/>
      <c r="W20" s="624"/>
      <c r="X20" s="624"/>
      <c r="Y20" s="625"/>
      <c r="Z20" s="626">
        <v>62.3</v>
      </c>
      <c r="AA20" s="626"/>
      <c r="AB20" s="626"/>
      <c r="AC20" s="626"/>
      <c r="AD20" s="627">
        <v>22114468</v>
      </c>
      <c r="AE20" s="627"/>
      <c r="AF20" s="627"/>
      <c r="AG20" s="627"/>
      <c r="AH20" s="627"/>
      <c r="AI20" s="627"/>
      <c r="AJ20" s="627"/>
      <c r="AK20" s="627"/>
      <c r="AL20" s="628">
        <v>98.7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1090977</v>
      </c>
      <c r="BH20" s="624"/>
      <c r="BI20" s="624"/>
      <c r="BJ20" s="624"/>
      <c r="BK20" s="624"/>
      <c r="BL20" s="624"/>
      <c r="BM20" s="624"/>
      <c r="BN20" s="625"/>
      <c r="BO20" s="626">
        <v>6.2</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37650051</v>
      </c>
      <c r="CS20" s="624"/>
      <c r="CT20" s="624"/>
      <c r="CU20" s="624"/>
      <c r="CV20" s="624"/>
      <c r="CW20" s="624"/>
      <c r="CX20" s="624"/>
      <c r="CY20" s="625"/>
      <c r="CZ20" s="626">
        <v>100</v>
      </c>
      <c r="DA20" s="626"/>
      <c r="DB20" s="626"/>
      <c r="DC20" s="626"/>
      <c r="DD20" s="632">
        <v>3748684</v>
      </c>
      <c r="DE20" s="624"/>
      <c r="DF20" s="624"/>
      <c r="DG20" s="624"/>
      <c r="DH20" s="624"/>
      <c r="DI20" s="624"/>
      <c r="DJ20" s="624"/>
      <c r="DK20" s="624"/>
      <c r="DL20" s="624"/>
      <c r="DM20" s="624"/>
      <c r="DN20" s="624"/>
      <c r="DO20" s="624"/>
      <c r="DP20" s="625"/>
      <c r="DQ20" s="632">
        <v>26649362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17551</v>
      </c>
      <c r="S21" s="624"/>
      <c r="T21" s="624"/>
      <c r="U21" s="624"/>
      <c r="V21" s="624"/>
      <c r="W21" s="624"/>
      <c r="X21" s="624"/>
      <c r="Y21" s="625"/>
      <c r="Z21" s="626">
        <v>0</v>
      </c>
      <c r="AA21" s="626"/>
      <c r="AB21" s="626"/>
      <c r="AC21" s="626"/>
      <c r="AD21" s="627">
        <v>17551</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295745</v>
      </c>
      <c r="S22" s="624"/>
      <c r="T22" s="624"/>
      <c r="U22" s="624"/>
      <c r="V22" s="624"/>
      <c r="W22" s="624"/>
      <c r="X22" s="624"/>
      <c r="Y22" s="625"/>
      <c r="Z22" s="626">
        <v>0.8</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717445</v>
      </c>
      <c r="S23" s="624"/>
      <c r="T23" s="624"/>
      <c r="U23" s="624"/>
      <c r="V23" s="624"/>
      <c r="W23" s="624"/>
      <c r="X23" s="624"/>
      <c r="Y23" s="625"/>
      <c r="Z23" s="626">
        <v>1.9</v>
      </c>
      <c r="AA23" s="626"/>
      <c r="AB23" s="626"/>
      <c r="AC23" s="626"/>
      <c r="AD23" s="627">
        <v>183629</v>
      </c>
      <c r="AE23" s="627"/>
      <c r="AF23" s="627"/>
      <c r="AG23" s="627"/>
      <c r="AH23" s="627"/>
      <c r="AI23" s="627"/>
      <c r="AJ23" s="627"/>
      <c r="AK23" s="627"/>
      <c r="AL23" s="628">
        <v>0.8</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1090977</v>
      </c>
      <c r="BH23" s="624"/>
      <c r="BI23" s="624"/>
      <c r="BJ23" s="624"/>
      <c r="BK23" s="624"/>
      <c r="BL23" s="624"/>
      <c r="BM23" s="624"/>
      <c r="BN23" s="625"/>
      <c r="BO23" s="626">
        <v>6.2</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207833</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18419702</v>
      </c>
      <c r="CS24" s="613"/>
      <c r="CT24" s="613"/>
      <c r="CU24" s="613"/>
      <c r="CV24" s="613"/>
      <c r="CW24" s="613"/>
      <c r="CX24" s="613"/>
      <c r="CY24" s="614"/>
      <c r="CZ24" s="650">
        <v>48.9</v>
      </c>
      <c r="DA24" s="651"/>
      <c r="DB24" s="651"/>
      <c r="DC24" s="652"/>
      <c r="DD24" s="649">
        <v>13137751</v>
      </c>
      <c r="DE24" s="613"/>
      <c r="DF24" s="613"/>
      <c r="DG24" s="613"/>
      <c r="DH24" s="613"/>
      <c r="DI24" s="613"/>
      <c r="DJ24" s="613"/>
      <c r="DK24" s="614"/>
      <c r="DL24" s="649">
        <v>13033086</v>
      </c>
      <c r="DM24" s="613"/>
      <c r="DN24" s="613"/>
      <c r="DO24" s="613"/>
      <c r="DP24" s="613"/>
      <c r="DQ24" s="613"/>
      <c r="DR24" s="613"/>
      <c r="DS24" s="613"/>
      <c r="DT24" s="613"/>
      <c r="DU24" s="613"/>
      <c r="DV24" s="614"/>
      <c r="DW24" s="617">
        <v>53.8</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4541505</v>
      </c>
      <c r="S25" s="624"/>
      <c r="T25" s="624"/>
      <c r="U25" s="624"/>
      <c r="V25" s="624"/>
      <c r="W25" s="624"/>
      <c r="X25" s="624"/>
      <c r="Y25" s="625"/>
      <c r="Z25" s="626">
        <v>11.8</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7152256</v>
      </c>
      <c r="CS25" s="655"/>
      <c r="CT25" s="655"/>
      <c r="CU25" s="655"/>
      <c r="CV25" s="655"/>
      <c r="CW25" s="655"/>
      <c r="CX25" s="655"/>
      <c r="CY25" s="656"/>
      <c r="CZ25" s="657">
        <v>19</v>
      </c>
      <c r="DA25" s="658"/>
      <c r="DB25" s="658"/>
      <c r="DC25" s="659"/>
      <c r="DD25" s="632">
        <v>6672533</v>
      </c>
      <c r="DE25" s="655"/>
      <c r="DF25" s="655"/>
      <c r="DG25" s="655"/>
      <c r="DH25" s="655"/>
      <c r="DI25" s="655"/>
      <c r="DJ25" s="655"/>
      <c r="DK25" s="656"/>
      <c r="DL25" s="632">
        <v>6569704</v>
      </c>
      <c r="DM25" s="655"/>
      <c r="DN25" s="655"/>
      <c r="DO25" s="655"/>
      <c r="DP25" s="655"/>
      <c r="DQ25" s="655"/>
      <c r="DR25" s="655"/>
      <c r="DS25" s="655"/>
      <c r="DT25" s="655"/>
      <c r="DU25" s="655"/>
      <c r="DV25" s="656"/>
      <c r="DW25" s="628">
        <v>27.1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4755508</v>
      </c>
      <c r="CS26" s="624"/>
      <c r="CT26" s="624"/>
      <c r="CU26" s="624"/>
      <c r="CV26" s="624"/>
      <c r="CW26" s="624"/>
      <c r="CX26" s="624"/>
      <c r="CY26" s="625"/>
      <c r="CZ26" s="657">
        <v>12.6</v>
      </c>
      <c r="DA26" s="658"/>
      <c r="DB26" s="658"/>
      <c r="DC26" s="659"/>
      <c r="DD26" s="632">
        <v>4457224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2430720</v>
      </c>
      <c r="S27" s="624"/>
      <c r="T27" s="624"/>
      <c r="U27" s="624"/>
      <c r="V27" s="624"/>
      <c r="W27" s="624"/>
      <c r="X27" s="624"/>
      <c r="Y27" s="625"/>
      <c r="Z27" s="626">
        <v>6.3</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17511224</v>
      </c>
      <c r="BH27" s="624"/>
      <c r="BI27" s="624"/>
      <c r="BJ27" s="624"/>
      <c r="BK27" s="624"/>
      <c r="BL27" s="624"/>
      <c r="BM27" s="624"/>
      <c r="BN27" s="625"/>
      <c r="BO27" s="626">
        <v>100</v>
      </c>
      <c r="BP27" s="626"/>
      <c r="BQ27" s="626"/>
      <c r="BR27" s="626"/>
      <c r="BS27" s="632">
        <v>256131</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6954668</v>
      </c>
      <c r="CS27" s="655"/>
      <c r="CT27" s="655"/>
      <c r="CU27" s="655"/>
      <c r="CV27" s="655"/>
      <c r="CW27" s="655"/>
      <c r="CX27" s="655"/>
      <c r="CY27" s="656"/>
      <c r="CZ27" s="657">
        <v>18.5</v>
      </c>
      <c r="DA27" s="658"/>
      <c r="DB27" s="658"/>
      <c r="DC27" s="659"/>
      <c r="DD27" s="632">
        <v>2213547</v>
      </c>
      <c r="DE27" s="655"/>
      <c r="DF27" s="655"/>
      <c r="DG27" s="655"/>
      <c r="DH27" s="655"/>
      <c r="DI27" s="655"/>
      <c r="DJ27" s="655"/>
      <c r="DK27" s="656"/>
      <c r="DL27" s="632">
        <v>2211711</v>
      </c>
      <c r="DM27" s="655"/>
      <c r="DN27" s="655"/>
      <c r="DO27" s="655"/>
      <c r="DP27" s="655"/>
      <c r="DQ27" s="655"/>
      <c r="DR27" s="655"/>
      <c r="DS27" s="655"/>
      <c r="DT27" s="655"/>
      <c r="DU27" s="655"/>
      <c r="DV27" s="656"/>
      <c r="DW27" s="628">
        <v>9.1</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104660</v>
      </c>
      <c r="S28" s="624"/>
      <c r="T28" s="624"/>
      <c r="U28" s="624"/>
      <c r="V28" s="624"/>
      <c r="W28" s="624"/>
      <c r="X28" s="624"/>
      <c r="Y28" s="625"/>
      <c r="Z28" s="626">
        <v>0.3</v>
      </c>
      <c r="AA28" s="626"/>
      <c r="AB28" s="626"/>
      <c r="AC28" s="626"/>
      <c r="AD28" s="627">
        <v>61125</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4312778</v>
      </c>
      <c r="CS28" s="624"/>
      <c r="CT28" s="624"/>
      <c r="CU28" s="624"/>
      <c r="CV28" s="624"/>
      <c r="CW28" s="624"/>
      <c r="CX28" s="624"/>
      <c r="CY28" s="625"/>
      <c r="CZ28" s="657">
        <v>11.5</v>
      </c>
      <c r="DA28" s="658"/>
      <c r="DB28" s="658"/>
      <c r="DC28" s="659"/>
      <c r="DD28" s="632">
        <v>4251671</v>
      </c>
      <c r="DE28" s="624"/>
      <c r="DF28" s="624"/>
      <c r="DG28" s="624"/>
      <c r="DH28" s="624"/>
      <c r="DI28" s="624"/>
      <c r="DJ28" s="624"/>
      <c r="DK28" s="625"/>
      <c r="DL28" s="632">
        <v>4251671</v>
      </c>
      <c r="DM28" s="624"/>
      <c r="DN28" s="624"/>
      <c r="DO28" s="624"/>
      <c r="DP28" s="624"/>
      <c r="DQ28" s="624"/>
      <c r="DR28" s="624"/>
      <c r="DS28" s="624"/>
      <c r="DT28" s="624"/>
      <c r="DU28" s="624"/>
      <c r="DV28" s="625"/>
      <c r="DW28" s="628">
        <v>17.5</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216515</v>
      </c>
      <c r="S29" s="624"/>
      <c r="T29" s="624"/>
      <c r="U29" s="624"/>
      <c r="V29" s="624"/>
      <c r="W29" s="624"/>
      <c r="X29" s="624"/>
      <c r="Y29" s="625"/>
      <c r="Z29" s="626">
        <v>0.6</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57</v>
      </c>
      <c r="CG29" s="638"/>
      <c r="CH29" s="638"/>
      <c r="CI29" s="638"/>
      <c r="CJ29" s="638"/>
      <c r="CK29" s="638"/>
      <c r="CL29" s="638"/>
      <c r="CM29" s="638"/>
      <c r="CN29" s="638"/>
      <c r="CO29" s="638"/>
      <c r="CP29" s="638"/>
      <c r="CQ29" s="639"/>
      <c r="CR29" s="623">
        <v>4312303</v>
      </c>
      <c r="CS29" s="655"/>
      <c r="CT29" s="655"/>
      <c r="CU29" s="655"/>
      <c r="CV29" s="655"/>
      <c r="CW29" s="655"/>
      <c r="CX29" s="655"/>
      <c r="CY29" s="656"/>
      <c r="CZ29" s="657">
        <v>11.5</v>
      </c>
      <c r="DA29" s="658"/>
      <c r="DB29" s="658"/>
      <c r="DC29" s="659"/>
      <c r="DD29" s="632">
        <v>4251196</v>
      </c>
      <c r="DE29" s="655"/>
      <c r="DF29" s="655"/>
      <c r="DG29" s="655"/>
      <c r="DH29" s="655"/>
      <c r="DI29" s="655"/>
      <c r="DJ29" s="655"/>
      <c r="DK29" s="656"/>
      <c r="DL29" s="632">
        <v>4251196</v>
      </c>
      <c r="DM29" s="655"/>
      <c r="DN29" s="655"/>
      <c r="DO29" s="655"/>
      <c r="DP29" s="655"/>
      <c r="DQ29" s="655"/>
      <c r="DR29" s="655"/>
      <c r="DS29" s="655"/>
      <c r="DT29" s="655"/>
      <c r="DU29" s="655"/>
      <c r="DV29" s="656"/>
      <c r="DW29" s="628">
        <v>17.5</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1439422</v>
      </c>
      <c r="S30" s="624"/>
      <c r="T30" s="624"/>
      <c r="U30" s="624"/>
      <c r="V30" s="624"/>
      <c r="W30" s="624"/>
      <c r="X30" s="624"/>
      <c r="Y30" s="625"/>
      <c r="Z30" s="626">
        <v>3.7</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168</v>
      </c>
      <c r="AY30" s="610"/>
      <c r="AZ30" s="610"/>
      <c r="BA30" s="610"/>
      <c r="BB30" s="610"/>
      <c r="BC30" s="610"/>
      <c r="BD30" s="610"/>
      <c r="BE30" s="610"/>
      <c r="BF30" s="611"/>
      <c r="BG30" s="681">
        <v>99.4</v>
      </c>
      <c r="BH30" s="682"/>
      <c r="BI30" s="682"/>
      <c r="BJ30" s="682"/>
      <c r="BK30" s="682"/>
      <c r="BL30" s="682"/>
      <c r="BM30" s="618">
        <v>95.7</v>
      </c>
      <c r="BN30" s="682"/>
      <c r="BO30" s="682"/>
      <c r="BP30" s="682"/>
      <c r="BQ30" s="683"/>
      <c r="BR30" s="681">
        <v>99.2</v>
      </c>
      <c r="BS30" s="682"/>
      <c r="BT30" s="682"/>
      <c r="BU30" s="682"/>
      <c r="BV30" s="682"/>
      <c r="BW30" s="682"/>
      <c r="BX30" s="618">
        <v>95</v>
      </c>
      <c r="BY30" s="682"/>
      <c r="BZ30" s="682"/>
      <c r="CA30" s="682"/>
      <c r="CB30" s="683"/>
      <c r="CD30" s="686"/>
      <c r="CE30" s="687"/>
      <c r="CF30" s="637" t="s">
        <v>290</v>
      </c>
      <c r="CG30" s="638"/>
      <c r="CH30" s="638"/>
      <c r="CI30" s="638"/>
      <c r="CJ30" s="638"/>
      <c r="CK30" s="638"/>
      <c r="CL30" s="638"/>
      <c r="CM30" s="638"/>
      <c r="CN30" s="638"/>
      <c r="CO30" s="638"/>
      <c r="CP30" s="638"/>
      <c r="CQ30" s="639"/>
      <c r="CR30" s="623">
        <v>3889467</v>
      </c>
      <c r="CS30" s="624"/>
      <c r="CT30" s="624"/>
      <c r="CU30" s="624"/>
      <c r="CV30" s="624"/>
      <c r="CW30" s="624"/>
      <c r="CX30" s="624"/>
      <c r="CY30" s="625"/>
      <c r="CZ30" s="657">
        <v>10.3</v>
      </c>
      <c r="DA30" s="658"/>
      <c r="DB30" s="658"/>
      <c r="DC30" s="659"/>
      <c r="DD30" s="632">
        <v>3828360</v>
      </c>
      <c r="DE30" s="624"/>
      <c r="DF30" s="624"/>
      <c r="DG30" s="624"/>
      <c r="DH30" s="624"/>
      <c r="DI30" s="624"/>
      <c r="DJ30" s="624"/>
      <c r="DK30" s="625"/>
      <c r="DL30" s="632">
        <v>3828360</v>
      </c>
      <c r="DM30" s="624"/>
      <c r="DN30" s="624"/>
      <c r="DO30" s="624"/>
      <c r="DP30" s="624"/>
      <c r="DQ30" s="624"/>
      <c r="DR30" s="624"/>
      <c r="DS30" s="624"/>
      <c r="DT30" s="624"/>
      <c r="DU30" s="624"/>
      <c r="DV30" s="625"/>
      <c r="DW30" s="628">
        <v>15.8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582369</v>
      </c>
      <c r="S31" s="624"/>
      <c r="T31" s="624"/>
      <c r="U31" s="624"/>
      <c r="V31" s="624"/>
      <c r="W31" s="624"/>
      <c r="X31" s="624"/>
      <c r="Y31" s="625"/>
      <c r="Z31" s="626">
        <v>1.5</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55"/>
      <c r="BI31" s="655"/>
      <c r="BJ31" s="655"/>
      <c r="BK31" s="655"/>
      <c r="BL31" s="655"/>
      <c r="BM31" s="629">
        <v>96.8</v>
      </c>
      <c r="BN31" s="679"/>
      <c r="BO31" s="679"/>
      <c r="BP31" s="679"/>
      <c r="BQ31" s="680"/>
      <c r="BR31" s="678">
        <v>99.4</v>
      </c>
      <c r="BS31" s="655"/>
      <c r="BT31" s="655"/>
      <c r="BU31" s="655"/>
      <c r="BV31" s="655"/>
      <c r="BW31" s="655"/>
      <c r="BX31" s="629">
        <v>96.3</v>
      </c>
      <c r="BY31" s="679"/>
      <c r="BZ31" s="679"/>
      <c r="CA31" s="679"/>
      <c r="CB31" s="680"/>
      <c r="CD31" s="686"/>
      <c r="CE31" s="687"/>
      <c r="CF31" s="637" t="s">
        <v>294</v>
      </c>
      <c r="CG31" s="638"/>
      <c r="CH31" s="638"/>
      <c r="CI31" s="638"/>
      <c r="CJ31" s="638"/>
      <c r="CK31" s="638"/>
      <c r="CL31" s="638"/>
      <c r="CM31" s="638"/>
      <c r="CN31" s="638"/>
      <c r="CO31" s="638"/>
      <c r="CP31" s="638"/>
      <c r="CQ31" s="639"/>
      <c r="CR31" s="623">
        <v>422836</v>
      </c>
      <c r="CS31" s="655"/>
      <c r="CT31" s="655"/>
      <c r="CU31" s="655"/>
      <c r="CV31" s="655"/>
      <c r="CW31" s="655"/>
      <c r="CX31" s="655"/>
      <c r="CY31" s="656"/>
      <c r="CZ31" s="657">
        <v>1.1000000000000001</v>
      </c>
      <c r="DA31" s="658"/>
      <c r="DB31" s="658"/>
      <c r="DC31" s="659"/>
      <c r="DD31" s="632">
        <v>422836</v>
      </c>
      <c r="DE31" s="655"/>
      <c r="DF31" s="655"/>
      <c r="DG31" s="655"/>
      <c r="DH31" s="655"/>
      <c r="DI31" s="655"/>
      <c r="DJ31" s="655"/>
      <c r="DK31" s="656"/>
      <c r="DL31" s="632">
        <v>422836</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1205866</v>
      </c>
      <c r="S32" s="624"/>
      <c r="T32" s="624"/>
      <c r="U32" s="624"/>
      <c r="V32" s="624"/>
      <c r="W32" s="624"/>
      <c r="X32" s="624"/>
      <c r="Y32" s="625"/>
      <c r="Z32" s="626">
        <v>3.1</v>
      </c>
      <c r="AA32" s="626"/>
      <c r="AB32" s="626"/>
      <c r="AC32" s="626"/>
      <c r="AD32" s="627">
        <v>35026</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94.1</v>
      </c>
      <c r="BN32" s="691"/>
      <c r="BO32" s="691"/>
      <c r="BP32" s="691"/>
      <c r="BQ32" s="693"/>
      <c r="BR32" s="690">
        <v>99</v>
      </c>
      <c r="BS32" s="691"/>
      <c r="BT32" s="691"/>
      <c r="BU32" s="691"/>
      <c r="BV32" s="691"/>
      <c r="BW32" s="691"/>
      <c r="BX32" s="692">
        <v>93.2</v>
      </c>
      <c r="BY32" s="691"/>
      <c r="BZ32" s="691"/>
      <c r="CA32" s="691"/>
      <c r="CB32" s="693"/>
      <c r="CD32" s="688"/>
      <c r="CE32" s="689"/>
      <c r="CF32" s="637" t="s">
        <v>297</v>
      </c>
      <c r="CG32" s="638"/>
      <c r="CH32" s="638"/>
      <c r="CI32" s="638"/>
      <c r="CJ32" s="638"/>
      <c r="CK32" s="638"/>
      <c r="CL32" s="638"/>
      <c r="CM32" s="638"/>
      <c r="CN32" s="638"/>
      <c r="CO32" s="638"/>
      <c r="CP32" s="638"/>
      <c r="CQ32" s="639"/>
      <c r="CR32" s="623">
        <v>475</v>
      </c>
      <c r="CS32" s="624"/>
      <c r="CT32" s="624"/>
      <c r="CU32" s="624"/>
      <c r="CV32" s="624"/>
      <c r="CW32" s="624"/>
      <c r="CX32" s="624"/>
      <c r="CY32" s="625"/>
      <c r="CZ32" s="657">
        <v>0</v>
      </c>
      <c r="DA32" s="658"/>
      <c r="DB32" s="658"/>
      <c r="DC32" s="659"/>
      <c r="DD32" s="632">
        <v>475</v>
      </c>
      <c r="DE32" s="624"/>
      <c r="DF32" s="624"/>
      <c r="DG32" s="624"/>
      <c r="DH32" s="624"/>
      <c r="DI32" s="624"/>
      <c r="DJ32" s="624"/>
      <c r="DK32" s="625"/>
      <c r="DL32" s="632">
        <v>475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2726023</v>
      </c>
      <c r="S33" s="624"/>
      <c r="T33" s="624"/>
      <c r="U33" s="624"/>
      <c r="V33" s="624"/>
      <c r="W33" s="624"/>
      <c r="X33" s="624"/>
      <c r="Y33" s="625"/>
      <c r="Z33" s="626">
        <v>7.1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15258326</v>
      </c>
      <c r="CS33" s="655"/>
      <c r="CT33" s="655"/>
      <c r="CU33" s="655"/>
      <c r="CV33" s="655"/>
      <c r="CW33" s="655"/>
      <c r="CX33" s="655"/>
      <c r="CY33" s="656"/>
      <c r="CZ33" s="657">
        <v>40.5</v>
      </c>
      <c r="DA33" s="658"/>
      <c r="DB33" s="658"/>
      <c r="DC33" s="659"/>
      <c r="DD33" s="632">
        <v>12138424</v>
      </c>
      <c r="DE33" s="655"/>
      <c r="DF33" s="655"/>
      <c r="DG33" s="655"/>
      <c r="DH33" s="655"/>
      <c r="DI33" s="655"/>
      <c r="DJ33" s="655"/>
      <c r="DK33" s="656"/>
      <c r="DL33" s="632">
        <v>9856741</v>
      </c>
      <c r="DM33" s="655"/>
      <c r="DN33" s="655"/>
      <c r="DO33" s="655"/>
      <c r="DP33" s="655"/>
      <c r="DQ33" s="655"/>
      <c r="DR33" s="655"/>
      <c r="DS33" s="655"/>
      <c r="DT33" s="655"/>
      <c r="DU33" s="655"/>
      <c r="DV33" s="656"/>
      <c r="DW33" s="628">
        <v>40.700000000000003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6551762</v>
      </c>
      <c r="CS34" s="624"/>
      <c r="CT34" s="624"/>
      <c r="CU34" s="624"/>
      <c r="CV34" s="624"/>
      <c r="CW34" s="624"/>
      <c r="CX34" s="624"/>
      <c r="CY34" s="625"/>
      <c r="CZ34" s="657">
        <v>17.399999999999999</v>
      </c>
      <c r="DA34" s="658"/>
      <c r="DB34" s="658"/>
      <c r="DC34" s="659"/>
      <c r="DD34" s="632">
        <v>4950321</v>
      </c>
      <c r="DE34" s="624"/>
      <c r="DF34" s="624"/>
      <c r="DG34" s="624"/>
      <c r="DH34" s="624"/>
      <c r="DI34" s="624"/>
      <c r="DJ34" s="624"/>
      <c r="DK34" s="625"/>
      <c r="DL34" s="632">
        <v>4017428</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1826723</v>
      </c>
      <c r="S35" s="624"/>
      <c r="T35" s="624"/>
      <c r="U35" s="624"/>
      <c r="V35" s="624"/>
      <c r="W35" s="624"/>
      <c r="X35" s="624"/>
      <c r="Y35" s="625"/>
      <c r="Z35" s="626">
        <v>4.8</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5691747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8428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307450</v>
      </c>
      <c r="CS35" s="655"/>
      <c r="CT35" s="655"/>
      <c r="CU35" s="655"/>
      <c r="CV35" s="655"/>
      <c r="CW35" s="655"/>
      <c r="CX35" s="655"/>
      <c r="CY35" s="656"/>
      <c r="CZ35" s="657">
        <v>0.8</v>
      </c>
      <c r="DA35" s="658"/>
      <c r="DB35" s="658"/>
      <c r="DC35" s="659"/>
      <c r="DD35" s="632">
        <v>276083</v>
      </c>
      <c r="DE35" s="655"/>
      <c r="DF35" s="655"/>
      <c r="DG35" s="655"/>
      <c r="DH35" s="655"/>
      <c r="DI35" s="655"/>
      <c r="DJ35" s="655"/>
      <c r="DK35" s="656"/>
      <c r="DL35" s="632">
        <v>276083</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38396423</v>
      </c>
      <c r="S36" s="696"/>
      <c r="T36" s="696"/>
      <c r="U36" s="696"/>
      <c r="V36" s="696"/>
      <c r="W36" s="696"/>
      <c r="X36" s="696"/>
      <c r="Y36" s="697"/>
      <c r="Z36" s="698">
        <v>100</v>
      </c>
      <c r="AA36" s="698"/>
      <c r="AB36" s="698"/>
      <c r="AC36" s="698"/>
      <c r="AD36" s="699">
        <v>22411799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1828836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-539103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4735939</v>
      </c>
      <c r="CS36" s="624"/>
      <c r="CT36" s="624"/>
      <c r="CU36" s="624"/>
      <c r="CV36" s="624"/>
      <c r="CW36" s="624"/>
      <c r="CX36" s="624"/>
      <c r="CY36" s="625"/>
      <c r="CZ36" s="657">
        <v>12.6</v>
      </c>
      <c r="DA36" s="658"/>
      <c r="DB36" s="658"/>
      <c r="DC36" s="659"/>
      <c r="DD36" s="632">
        <v>4302047</v>
      </c>
      <c r="DE36" s="624"/>
      <c r="DF36" s="624"/>
      <c r="DG36" s="624"/>
      <c r="DH36" s="624"/>
      <c r="DI36" s="624"/>
      <c r="DJ36" s="624"/>
      <c r="DK36" s="625"/>
      <c r="DL36" s="632">
        <v>3480893</v>
      </c>
      <c r="DM36" s="624"/>
      <c r="DN36" s="624"/>
      <c r="DO36" s="624"/>
      <c r="DP36" s="624"/>
      <c r="DQ36" s="624"/>
      <c r="DR36" s="624"/>
      <c r="DS36" s="624"/>
      <c r="DT36" s="624"/>
      <c r="DU36" s="624"/>
      <c r="DV36" s="625"/>
      <c r="DW36" s="628">
        <v>14.4</v>
      </c>
      <c r="DX36" s="653"/>
      <c r="DY36" s="653"/>
      <c r="DZ36" s="653"/>
      <c r="EA36" s="653"/>
      <c r="EB36" s="653"/>
      <c r="EC36" s="654"/>
    </row>
    <row r="37" spans="2:133" ht="11.25" customHeight="1">
      <c r="AQ37" s="702" t="s">
        <v>312</v>
      </c>
      <c r="AR37" s="703"/>
      <c r="AS37" s="703"/>
      <c r="AT37" s="703"/>
      <c r="AU37" s="703"/>
      <c r="AV37" s="703"/>
      <c r="AW37" s="703"/>
      <c r="AX37" s="703"/>
      <c r="AY37" s="704"/>
      <c r="AZ37" s="623">
        <v>1085209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12845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10961</v>
      </c>
      <c r="CS37" s="655"/>
      <c r="CT37" s="655"/>
      <c r="CU37" s="655"/>
      <c r="CV37" s="655"/>
      <c r="CW37" s="655"/>
      <c r="CX37" s="655"/>
      <c r="CY37" s="656"/>
      <c r="CZ37" s="657">
        <v>0</v>
      </c>
      <c r="DA37" s="658"/>
      <c r="DB37" s="658"/>
      <c r="DC37" s="659"/>
      <c r="DD37" s="632">
        <v>10961</v>
      </c>
      <c r="DE37" s="655"/>
      <c r="DF37" s="655"/>
      <c r="DG37" s="655"/>
      <c r="DH37" s="655"/>
      <c r="DI37" s="655"/>
      <c r="DJ37" s="655"/>
      <c r="DK37" s="656"/>
      <c r="DL37" s="632">
        <v>8981</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89300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21588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2752925</v>
      </c>
      <c r="CS38" s="624"/>
      <c r="CT38" s="624"/>
      <c r="CU38" s="624"/>
      <c r="CV38" s="624"/>
      <c r="CW38" s="624"/>
      <c r="CX38" s="624"/>
      <c r="CY38" s="625"/>
      <c r="CZ38" s="657">
        <v>7.3</v>
      </c>
      <c r="DA38" s="658"/>
      <c r="DB38" s="658"/>
      <c r="DC38" s="659"/>
      <c r="DD38" s="632">
        <v>2292744</v>
      </c>
      <c r="DE38" s="624"/>
      <c r="DF38" s="624"/>
      <c r="DG38" s="624"/>
      <c r="DH38" s="624"/>
      <c r="DI38" s="624"/>
      <c r="DJ38" s="624"/>
      <c r="DK38" s="625"/>
      <c r="DL38" s="632">
        <v>2081077</v>
      </c>
      <c r="DM38" s="624"/>
      <c r="DN38" s="624"/>
      <c r="DO38" s="624"/>
      <c r="DP38" s="624"/>
      <c r="DQ38" s="624"/>
      <c r="DR38" s="624"/>
      <c r="DS38" s="624"/>
      <c r="DT38" s="624"/>
      <c r="DU38" s="624"/>
      <c r="DV38" s="625"/>
      <c r="DW38" s="628">
        <v>8.6</v>
      </c>
      <c r="DX38" s="653"/>
      <c r="DY38" s="653"/>
      <c r="DZ38" s="653"/>
      <c r="EA38" s="653"/>
      <c r="EB38" s="653"/>
      <c r="EC38" s="654"/>
    </row>
    <row r="39" spans="2:133" ht="11.25" customHeight="1">
      <c r="AQ39" s="702" t="s">
        <v>318</v>
      </c>
      <c r="AR39" s="703"/>
      <c r="AS39" s="703"/>
      <c r="AT39" s="703"/>
      <c r="AU39" s="703"/>
      <c r="AV39" s="703"/>
      <c r="AW39" s="703"/>
      <c r="AX39" s="703"/>
      <c r="AY39" s="704"/>
      <c r="AZ39" s="623">
        <v>24777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560370</v>
      </c>
      <c r="CS39" s="655"/>
      <c r="CT39" s="655"/>
      <c r="CU39" s="655"/>
      <c r="CV39" s="655"/>
      <c r="CW39" s="655"/>
      <c r="CX39" s="655"/>
      <c r="CY39" s="656"/>
      <c r="CZ39" s="657">
        <v>1.5</v>
      </c>
      <c r="DA39" s="658"/>
      <c r="DB39" s="658"/>
      <c r="DC39" s="659"/>
      <c r="DD39" s="632">
        <v>315969</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685408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349880</v>
      </c>
      <c r="CS40" s="624"/>
      <c r="CT40" s="624"/>
      <c r="CU40" s="624"/>
      <c r="CV40" s="624"/>
      <c r="CW40" s="624"/>
      <c r="CX40" s="624"/>
      <c r="CY40" s="625"/>
      <c r="CZ40" s="657">
        <v>0.9</v>
      </c>
      <c r="DA40" s="658"/>
      <c r="DB40" s="658"/>
      <c r="DC40" s="659"/>
      <c r="DD40" s="632">
        <v>1260</v>
      </c>
      <c r="DE40" s="624"/>
      <c r="DF40" s="624"/>
      <c r="DG40" s="624"/>
      <c r="DH40" s="624"/>
      <c r="DI40" s="624"/>
      <c r="DJ40" s="624"/>
      <c r="DK40" s="625"/>
      <c r="DL40" s="632">
        <v>1260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1978217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3972023</v>
      </c>
      <c r="CS42" s="624"/>
      <c r="CT42" s="624"/>
      <c r="CU42" s="624"/>
      <c r="CV42" s="624"/>
      <c r="CW42" s="624"/>
      <c r="CX42" s="624"/>
      <c r="CY42" s="625"/>
      <c r="CZ42" s="657">
        <v>10.5</v>
      </c>
      <c r="DA42" s="706"/>
      <c r="DB42" s="706"/>
      <c r="DC42" s="707"/>
      <c r="DD42" s="632">
        <v>1373187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37000</v>
      </c>
      <c r="CS43" s="655"/>
      <c r="CT43" s="655"/>
      <c r="CU43" s="655"/>
      <c r="CV43" s="655"/>
      <c r="CW43" s="655"/>
      <c r="CX43" s="655"/>
      <c r="CY43" s="656"/>
      <c r="CZ43" s="657">
        <v>0.1</v>
      </c>
      <c r="DA43" s="658"/>
      <c r="DB43" s="658"/>
      <c r="DC43" s="659"/>
      <c r="DD43" s="632">
        <v>37000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286</v>
      </c>
      <c r="CE44" s="730"/>
      <c r="CF44" s="620" t="s">
        <v>335</v>
      </c>
      <c r="CG44" s="621"/>
      <c r="CH44" s="621"/>
      <c r="CI44" s="621"/>
      <c r="CJ44" s="621"/>
      <c r="CK44" s="621"/>
      <c r="CL44" s="621"/>
      <c r="CM44" s="621"/>
      <c r="CN44" s="621"/>
      <c r="CO44" s="621"/>
      <c r="CP44" s="621"/>
      <c r="CQ44" s="622"/>
      <c r="CR44" s="623">
        <v>3748684</v>
      </c>
      <c r="CS44" s="624"/>
      <c r="CT44" s="624"/>
      <c r="CU44" s="624"/>
      <c r="CV44" s="624"/>
      <c r="CW44" s="624"/>
      <c r="CX44" s="624"/>
      <c r="CY44" s="625"/>
      <c r="CZ44" s="657">
        <v>10</v>
      </c>
      <c r="DA44" s="706"/>
      <c r="DB44" s="706"/>
      <c r="DC44" s="707"/>
      <c r="DD44" s="632">
        <v>1354173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1408181</v>
      </c>
      <c r="CS45" s="655"/>
      <c r="CT45" s="655"/>
      <c r="CU45" s="655"/>
      <c r="CV45" s="655"/>
      <c r="CW45" s="655"/>
      <c r="CX45" s="655"/>
      <c r="CY45" s="656"/>
      <c r="CZ45" s="657">
        <v>3.7</v>
      </c>
      <c r="DA45" s="658"/>
      <c r="DB45" s="658"/>
      <c r="DC45" s="659"/>
      <c r="DD45" s="632">
        <v>43920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2335686</v>
      </c>
      <c r="CS46" s="624"/>
      <c r="CT46" s="624"/>
      <c r="CU46" s="624"/>
      <c r="CV46" s="624"/>
      <c r="CW46" s="624"/>
      <c r="CX46" s="624"/>
      <c r="CY46" s="625"/>
      <c r="CZ46" s="657">
        <v>6.2</v>
      </c>
      <c r="DA46" s="706"/>
      <c r="DB46" s="706"/>
      <c r="DC46" s="707"/>
      <c r="DD46" s="632">
        <v>1305572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223339</v>
      </c>
      <c r="CS47" s="655"/>
      <c r="CT47" s="655"/>
      <c r="CU47" s="655"/>
      <c r="CV47" s="655"/>
      <c r="CW47" s="655"/>
      <c r="CX47" s="655"/>
      <c r="CY47" s="656"/>
      <c r="CZ47" s="657">
        <v>0.6</v>
      </c>
      <c r="DA47" s="658"/>
      <c r="DB47" s="658"/>
      <c r="DC47" s="659"/>
      <c r="DD47" s="632">
        <v>19014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37650051</v>
      </c>
      <c r="CS49" s="691"/>
      <c r="CT49" s="691"/>
      <c r="CU49" s="691"/>
      <c r="CV49" s="691"/>
      <c r="CW49" s="691"/>
      <c r="CX49" s="691"/>
      <c r="CY49" s="718"/>
      <c r="CZ49" s="719">
        <v>100</v>
      </c>
      <c r="DA49" s="720"/>
      <c r="DB49" s="720"/>
      <c r="DC49" s="721"/>
      <c r="DD49" s="722">
        <v>26649362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38999</v>
      </c>
      <c r="R7" s="753"/>
      <c r="S7" s="753"/>
      <c r="T7" s="753"/>
      <c r="U7" s="753"/>
      <c r="V7" s="753">
        <v>38252</v>
      </c>
      <c r="W7" s="753"/>
      <c r="X7" s="753"/>
      <c r="Y7" s="753"/>
      <c r="Z7" s="753"/>
      <c r="AA7" s="753">
        <v>747</v>
      </c>
      <c r="AB7" s="753"/>
      <c r="AC7" s="753"/>
      <c r="AD7" s="753"/>
      <c r="AE7" s="754"/>
      <c r="AF7" s="755">
        <v>534</v>
      </c>
      <c r="AG7" s="756"/>
      <c r="AH7" s="756"/>
      <c r="AI7" s="756"/>
      <c r="AJ7" s="757"/>
      <c r="AK7" s="792">
        <v>1543</v>
      </c>
      <c r="AL7" s="793"/>
      <c r="AM7" s="793"/>
      <c r="AN7" s="793"/>
      <c r="AO7" s="793"/>
      <c r="AP7" s="793">
        <v>38524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533</v>
      </c>
      <c r="BT7" s="797"/>
      <c r="BU7" s="797"/>
      <c r="BV7" s="797"/>
      <c r="BW7" s="797"/>
      <c r="BX7" s="797"/>
      <c r="BY7" s="797"/>
      <c r="BZ7" s="797"/>
      <c r="CA7" s="797"/>
      <c r="CB7" s="797"/>
      <c r="CC7" s="797"/>
      <c r="CD7" s="797"/>
      <c r="CE7" s="797"/>
      <c r="CF7" s="797"/>
      <c r="CG7" s="798"/>
      <c r="CH7" s="789">
        <v>25001</v>
      </c>
      <c r="CI7" s="790"/>
      <c r="CJ7" s="790"/>
      <c r="CK7" s="790"/>
      <c r="CL7" s="791"/>
      <c r="CM7" s="789">
        <v>4801</v>
      </c>
      <c r="CN7" s="790"/>
      <c r="CO7" s="790"/>
      <c r="CP7" s="790"/>
      <c r="CQ7" s="791"/>
      <c r="CR7" s="789">
        <v>3015</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364</v>
      </c>
      <c r="C8" s="774"/>
      <c r="D8" s="774"/>
      <c r="E8" s="774"/>
      <c r="F8" s="774"/>
      <c r="G8" s="774"/>
      <c r="H8" s="774"/>
      <c r="I8" s="774"/>
      <c r="J8" s="774"/>
      <c r="K8" s="774"/>
      <c r="L8" s="774"/>
      <c r="M8" s="774"/>
      <c r="N8" s="774"/>
      <c r="O8" s="774"/>
      <c r="P8" s="775"/>
      <c r="Q8" s="776">
        <v>24</v>
      </c>
      <c r="R8" s="777"/>
      <c r="S8" s="777"/>
      <c r="T8" s="777"/>
      <c r="U8" s="777"/>
      <c r="V8" s="777">
        <v>24</v>
      </c>
      <c r="W8" s="777"/>
      <c r="X8" s="777"/>
      <c r="Y8" s="777"/>
      <c r="Z8" s="777"/>
      <c r="AA8" s="777" t="s">
        <v>539</v>
      </c>
      <c r="AB8" s="777"/>
      <c r="AC8" s="777"/>
      <c r="AD8" s="777"/>
      <c r="AE8" s="778"/>
      <c r="AF8" s="779" t="s">
        <v>110</v>
      </c>
      <c r="AG8" s="780"/>
      <c r="AH8" s="780"/>
      <c r="AI8" s="780"/>
      <c r="AJ8" s="781"/>
      <c r="AK8" s="782">
        <v>2</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540</v>
      </c>
      <c r="BS8" s="786" t="s">
        <v>534</v>
      </c>
      <c r="BT8" s="787"/>
      <c r="BU8" s="787"/>
      <c r="BV8" s="787"/>
      <c r="BW8" s="787"/>
      <c r="BX8" s="787"/>
      <c r="BY8" s="787"/>
      <c r="BZ8" s="787"/>
      <c r="CA8" s="787"/>
      <c r="CB8" s="787"/>
      <c r="CC8" s="787"/>
      <c r="CD8" s="787"/>
      <c r="CE8" s="787"/>
      <c r="CF8" s="787"/>
      <c r="CG8" s="788"/>
      <c r="CH8" s="799">
        <v>5791</v>
      </c>
      <c r="CI8" s="800"/>
      <c r="CJ8" s="800"/>
      <c r="CK8" s="800"/>
      <c r="CL8" s="801"/>
      <c r="CM8" s="799">
        <v>101048</v>
      </c>
      <c r="CN8" s="800"/>
      <c r="CO8" s="800"/>
      <c r="CP8" s="800"/>
      <c r="CQ8" s="801"/>
      <c r="CR8" s="799">
        <v>40</v>
      </c>
      <c r="CS8" s="800"/>
      <c r="CT8" s="800"/>
      <c r="CU8" s="800"/>
      <c r="CV8" s="801"/>
      <c r="CW8" s="799"/>
      <c r="CX8" s="800"/>
      <c r="CY8" s="800"/>
      <c r="CZ8" s="800"/>
      <c r="DA8" s="801"/>
      <c r="DB8" s="799"/>
      <c r="DC8" s="800"/>
      <c r="DD8" s="800"/>
      <c r="DE8" s="800"/>
      <c r="DF8" s="801"/>
      <c r="DG8" s="799"/>
      <c r="DH8" s="800"/>
      <c r="DI8" s="800"/>
      <c r="DJ8" s="800"/>
      <c r="DK8" s="801"/>
      <c r="DL8" s="799">
        <v>126</v>
      </c>
      <c r="DM8" s="800"/>
      <c r="DN8" s="800"/>
      <c r="DO8" s="800"/>
      <c r="DP8" s="801"/>
      <c r="DQ8" s="799">
        <v>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39023</v>
      </c>
      <c r="R23" s="812"/>
      <c r="S23" s="812"/>
      <c r="T23" s="812"/>
      <c r="U23" s="812"/>
      <c r="V23" s="812">
        <v>38276</v>
      </c>
      <c r="W23" s="812"/>
      <c r="X23" s="812"/>
      <c r="Y23" s="812"/>
      <c r="Z23" s="812"/>
      <c r="AA23" s="812">
        <v>747</v>
      </c>
      <c r="AB23" s="812"/>
      <c r="AC23" s="812"/>
      <c r="AD23" s="812"/>
      <c r="AE23" s="813"/>
      <c r="AF23" s="814">
        <v>534</v>
      </c>
      <c r="AG23" s="812"/>
      <c r="AH23" s="812"/>
      <c r="AI23" s="812"/>
      <c r="AJ23" s="815"/>
      <c r="AK23" s="816"/>
      <c r="AL23" s="817"/>
      <c r="AM23" s="817"/>
      <c r="AN23" s="817"/>
      <c r="AO23" s="817"/>
      <c r="AP23" s="812">
        <v>38524</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11121</v>
      </c>
      <c r="R28" s="841"/>
      <c r="S28" s="841"/>
      <c r="T28" s="841"/>
      <c r="U28" s="841"/>
      <c r="V28" s="841">
        <v>11112</v>
      </c>
      <c r="W28" s="841"/>
      <c r="X28" s="841"/>
      <c r="Y28" s="841"/>
      <c r="Z28" s="841"/>
      <c r="AA28" s="841">
        <v>8</v>
      </c>
      <c r="AB28" s="841"/>
      <c r="AC28" s="841"/>
      <c r="AD28" s="841"/>
      <c r="AE28" s="842"/>
      <c r="AF28" s="843">
        <v>8</v>
      </c>
      <c r="AG28" s="841"/>
      <c r="AH28" s="841"/>
      <c r="AI28" s="841"/>
      <c r="AJ28" s="844"/>
      <c r="AK28" s="845">
        <v>685</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6086</v>
      </c>
      <c r="R29" s="777"/>
      <c r="S29" s="777"/>
      <c r="T29" s="777"/>
      <c r="U29" s="777"/>
      <c r="V29" s="777">
        <v>5978</v>
      </c>
      <c r="W29" s="777"/>
      <c r="X29" s="777"/>
      <c r="Y29" s="777"/>
      <c r="Z29" s="777"/>
      <c r="AA29" s="777">
        <v>108</v>
      </c>
      <c r="AB29" s="777"/>
      <c r="AC29" s="777"/>
      <c r="AD29" s="777"/>
      <c r="AE29" s="778"/>
      <c r="AF29" s="779">
        <v>108</v>
      </c>
      <c r="AG29" s="780"/>
      <c r="AH29" s="780"/>
      <c r="AI29" s="780"/>
      <c r="AJ29" s="781"/>
      <c r="AK29" s="848">
        <v>959</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1859</v>
      </c>
      <c r="R30" s="777"/>
      <c r="S30" s="777"/>
      <c r="T30" s="777"/>
      <c r="U30" s="777"/>
      <c r="V30" s="777">
        <v>1830</v>
      </c>
      <c r="W30" s="777"/>
      <c r="X30" s="777"/>
      <c r="Y30" s="777"/>
      <c r="Z30" s="777"/>
      <c r="AA30" s="777">
        <v>29</v>
      </c>
      <c r="AB30" s="777"/>
      <c r="AC30" s="777"/>
      <c r="AD30" s="777"/>
      <c r="AE30" s="778"/>
      <c r="AF30" s="779">
        <v>29</v>
      </c>
      <c r="AG30" s="780"/>
      <c r="AH30" s="780"/>
      <c r="AI30" s="780"/>
      <c r="AJ30" s="781"/>
      <c r="AK30" s="848">
        <v>974</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143</v>
      </c>
      <c r="R31" s="777"/>
      <c r="S31" s="777"/>
      <c r="T31" s="777"/>
      <c r="U31" s="777"/>
      <c r="V31" s="777">
        <v>62</v>
      </c>
      <c r="W31" s="777"/>
      <c r="X31" s="777"/>
      <c r="Y31" s="777"/>
      <c r="Z31" s="777"/>
      <c r="AA31" s="777">
        <v>80</v>
      </c>
      <c r="AB31" s="777"/>
      <c r="AC31" s="777"/>
      <c r="AD31" s="777"/>
      <c r="AE31" s="778"/>
      <c r="AF31" s="779">
        <v>80</v>
      </c>
      <c r="AG31" s="780"/>
      <c r="AH31" s="780"/>
      <c r="AI31" s="780"/>
      <c r="AJ31" s="781"/>
      <c r="AK31" s="848">
        <v>26</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145</v>
      </c>
      <c r="R32" s="777"/>
      <c r="S32" s="777"/>
      <c r="T32" s="777"/>
      <c r="U32" s="777"/>
      <c r="V32" s="777">
        <v>145</v>
      </c>
      <c r="W32" s="777"/>
      <c r="X32" s="777"/>
      <c r="Y32" s="777"/>
      <c r="Z32" s="777"/>
      <c r="AA32" s="777" t="s">
        <v>541</v>
      </c>
      <c r="AB32" s="777"/>
      <c r="AC32" s="777"/>
      <c r="AD32" s="777"/>
      <c r="AE32" s="778"/>
      <c r="AF32" s="779" t="s">
        <v>110</v>
      </c>
      <c r="AG32" s="780"/>
      <c r="AH32" s="780"/>
      <c r="AI32" s="780"/>
      <c r="AJ32" s="781"/>
      <c r="AK32" s="848">
        <v>50</v>
      </c>
      <c r="AL32" s="849"/>
      <c r="AM32" s="849"/>
      <c r="AN32" s="849"/>
      <c r="AO32" s="849"/>
      <c r="AP32" s="849">
        <v>324</v>
      </c>
      <c r="AQ32" s="849"/>
      <c r="AR32" s="849"/>
      <c r="AS32" s="849"/>
      <c r="AT32" s="849"/>
      <c r="AU32" s="849">
        <v>190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3002</v>
      </c>
      <c r="R33" s="777"/>
      <c r="S33" s="777"/>
      <c r="T33" s="777"/>
      <c r="U33" s="777"/>
      <c r="V33" s="777">
        <v>2466</v>
      </c>
      <c r="W33" s="777"/>
      <c r="X33" s="777"/>
      <c r="Y33" s="777"/>
      <c r="Z33" s="777"/>
      <c r="AA33" s="777">
        <v>536</v>
      </c>
      <c r="AB33" s="777"/>
      <c r="AC33" s="777"/>
      <c r="AD33" s="777"/>
      <c r="AE33" s="778"/>
      <c r="AF33" s="779">
        <v>4288</v>
      </c>
      <c r="AG33" s="780"/>
      <c r="AH33" s="780"/>
      <c r="AI33" s="780"/>
      <c r="AJ33" s="781"/>
      <c r="AK33" s="848">
        <v>25</v>
      </c>
      <c r="AL33" s="849"/>
      <c r="AM33" s="849"/>
      <c r="AN33" s="849"/>
      <c r="AO33" s="849"/>
      <c r="AP33" s="849">
        <v>765</v>
      </c>
      <c r="AQ33" s="849"/>
      <c r="AR33" s="849"/>
      <c r="AS33" s="849"/>
      <c r="AT33" s="849"/>
      <c r="AU33" s="849">
        <v>184</v>
      </c>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8341</v>
      </c>
      <c r="R34" s="777"/>
      <c r="S34" s="777"/>
      <c r="T34" s="777"/>
      <c r="U34" s="777"/>
      <c r="V34" s="777">
        <v>8624</v>
      </c>
      <c r="W34" s="777"/>
      <c r="X34" s="777"/>
      <c r="Y34" s="777"/>
      <c r="Z34" s="777"/>
      <c r="AA34" s="777">
        <v>-283</v>
      </c>
      <c r="AB34" s="777"/>
      <c r="AC34" s="777"/>
      <c r="AD34" s="777"/>
      <c r="AE34" s="778"/>
      <c r="AF34" s="779">
        <v>1508</v>
      </c>
      <c r="AG34" s="780"/>
      <c r="AH34" s="780"/>
      <c r="AI34" s="780"/>
      <c r="AJ34" s="781"/>
      <c r="AK34" s="848">
        <v>1829</v>
      </c>
      <c r="AL34" s="849"/>
      <c r="AM34" s="849"/>
      <c r="AN34" s="849"/>
      <c r="AO34" s="849"/>
      <c r="AP34" s="849">
        <v>8748</v>
      </c>
      <c r="AQ34" s="849"/>
      <c r="AR34" s="849"/>
      <c r="AS34" s="849"/>
      <c r="AT34" s="849"/>
      <c r="AU34" s="849">
        <v>5791</v>
      </c>
      <c r="AV34" s="849"/>
      <c r="AW34" s="849"/>
      <c r="AX34" s="849"/>
      <c r="AY34" s="849"/>
      <c r="AZ34" s="850"/>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2980</v>
      </c>
      <c r="R35" s="777"/>
      <c r="S35" s="777"/>
      <c r="T35" s="777"/>
      <c r="U35" s="777"/>
      <c r="V35" s="777">
        <v>2961</v>
      </c>
      <c r="W35" s="777"/>
      <c r="X35" s="777"/>
      <c r="Y35" s="777"/>
      <c r="Z35" s="777"/>
      <c r="AA35" s="777">
        <v>19</v>
      </c>
      <c r="AB35" s="777"/>
      <c r="AC35" s="777"/>
      <c r="AD35" s="777"/>
      <c r="AE35" s="778"/>
      <c r="AF35" s="779">
        <v>243</v>
      </c>
      <c r="AG35" s="780"/>
      <c r="AH35" s="780"/>
      <c r="AI35" s="780"/>
      <c r="AJ35" s="781"/>
      <c r="AK35" s="848">
        <v>1085</v>
      </c>
      <c r="AL35" s="849"/>
      <c r="AM35" s="849"/>
      <c r="AN35" s="849"/>
      <c r="AO35" s="849"/>
      <c r="AP35" s="849">
        <v>14155</v>
      </c>
      <c r="AQ35" s="849"/>
      <c r="AR35" s="849"/>
      <c r="AS35" s="849"/>
      <c r="AT35" s="849"/>
      <c r="AU35" s="849">
        <v>7997</v>
      </c>
      <c r="AV35" s="849"/>
      <c r="AW35" s="849"/>
      <c r="AX35" s="849"/>
      <c r="AY35" s="849"/>
      <c r="AZ35" s="850"/>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6264</v>
      </c>
      <c r="AG63" s="860"/>
      <c r="AH63" s="860"/>
      <c r="AI63" s="860"/>
      <c r="AJ63" s="861"/>
      <c r="AK63" s="862"/>
      <c r="AL63" s="857"/>
      <c r="AM63" s="857"/>
      <c r="AN63" s="857"/>
      <c r="AO63" s="857"/>
      <c r="AP63" s="860">
        <v>23992</v>
      </c>
      <c r="AQ63" s="860"/>
      <c r="AR63" s="860"/>
      <c r="AS63" s="860"/>
      <c r="AT63" s="860"/>
      <c r="AU63" s="860">
        <v>14162</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213</v>
      </c>
      <c r="R68" s="884"/>
      <c r="S68" s="884"/>
      <c r="T68" s="884"/>
      <c r="U68" s="884"/>
      <c r="V68" s="884">
        <v>195</v>
      </c>
      <c r="W68" s="884"/>
      <c r="X68" s="884"/>
      <c r="Y68" s="884"/>
      <c r="Z68" s="884"/>
      <c r="AA68" s="884">
        <v>18</v>
      </c>
      <c r="AB68" s="884"/>
      <c r="AC68" s="884"/>
      <c r="AD68" s="884"/>
      <c r="AE68" s="884"/>
      <c r="AF68" s="884">
        <v>18</v>
      </c>
      <c r="AG68" s="884"/>
      <c r="AH68" s="884"/>
      <c r="AI68" s="884"/>
      <c r="AJ68" s="884"/>
      <c r="AK68" s="884" t="s">
        <v>541</v>
      </c>
      <c r="AL68" s="884"/>
      <c r="AM68" s="884"/>
      <c r="AN68" s="884"/>
      <c r="AO68" s="884"/>
      <c r="AP68" s="884">
        <v>156</v>
      </c>
      <c r="AQ68" s="884"/>
      <c r="AR68" s="884"/>
      <c r="AS68" s="884"/>
      <c r="AT68" s="884"/>
      <c r="AU68" s="884">
        <v>12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15974</v>
      </c>
      <c r="R69" s="849"/>
      <c r="S69" s="849"/>
      <c r="T69" s="849"/>
      <c r="U69" s="849"/>
      <c r="V69" s="849">
        <v>13504</v>
      </c>
      <c r="W69" s="849"/>
      <c r="X69" s="849"/>
      <c r="Y69" s="849"/>
      <c r="Z69" s="849"/>
      <c r="AA69" s="849">
        <v>2470</v>
      </c>
      <c r="AB69" s="849"/>
      <c r="AC69" s="849"/>
      <c r="AD69" s="849"/>
      <c r="AE69" s="849"/>
      <c r="AF69" s="849">
        <v>2470</v>
      </c>
      <c r="AG69" s="849"/>
      <c r="AH69" s="849"/>
      <c r="AI69" s="849"/>
      <c r="AJ69" s="849"/>
      <c r="AK69" s="849" t="s">
        <v>541</v>
      </c>
      <c r="AL69" s="849"/>
      <c r="AM69" s="849"/>
      <c r="AN69" s="849"/>
      <c r="AO69" s="849"/>
      <c r="AP69" s="849" t="s">
        <v>541</v>
      </c>
      <c r="AQ69" s="849"/>
      <c r="AR69" s="849"/>
      <c r="AS69" s="849"/>
      <c r="AT69" s="849"/>
      <c r="AU69" s="849" t="s">
        <v>542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3919</v>
      </c>
      <c r="R70" s="849"/>
      <c r="S70" s="849"/>
      <c r="T70" s="849"/>
      <c r="U70" s="849"/>
      <c r="V70" s="849">
        <v>3829</v>
      </c>
      <c r="W70" s="849"/>
      <c r="X70" s="849"/>
      <c r="Y70" s="849"/>
      <c r="Z70" s="849"/>
      <c r="AA70" s="849">
        <v>91</v>
      </c>
      <c r="AB70" s="849"/>
      <c r="AC70" s="849"/>
      <c r="AD70" s="849"/>
      <c r="AE70" s="849"/>
      <c r="AF70" s="849">
        <v>91</v>
      </c>
      <c r="AG70" s="849"/>
      <c r="AH70" s="849"/>
      <c r="AI70" s="849"/>
      <c r="AJ70" s="849"/>
      <c r="AK70" s="849">
        <v>168</v>
      </c>
      <c r="AL70" s="849"/>
      <c r="AM70" s="849"/>
      <c r="AN70" s="849"/>
      <c r="AO70" s="849"/>
      <c r="AP70" s="849" t="s">
        <v>542</v>
      </c>
      <c r="AQ70" s="849"/>
      <c r="AR70" s="849"/>
      <c r="AS70" s="849"/>
      <c r="AT70" s="849"/>
      <c r="AU70" s="849" t="s">
        <v>541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690103</v>
      </c>
      <c r="R71" s="849"/>
      <c r="S71" s="849"/>
      <c r="T71" s="849"/>
      <c r="U71" s="849"/>
      <c r="V71" s="849">
        <v>676249</v>
      </c>
      <c r="W71" s="849"/>
      <c r="X71" s="849"/>
      <c r="Y71" s="849"/>
      <c r="Z71" s="849"/>
      <c r="AA71" s="849">
        <v>13854</v>
      </c>
      <c r="AB71" s="849"/>
      <c r="AC71" s="849"/>
      <c r="AD71" s="849"/>
      <c r="AE71" s="849"/>
      <c r="AF71" s="849">
        <v>13854</v>
      </c>
      <c r="AG71" s="849"/>
      <c r="AH71" s="849"/>
      <c r="AI71" s="849"/>
      <c r="AJ71" s="849"/>
      <c r="AK71" s="849">
        <v>7102</v>
      </c>
      <c r="AL71" s="849"/>
      <c r="AM71" s="849"/>
      <c r="AN71" s="849"/>
      <c r="AO71" s="849"/>
      <c r="AP71" s="849" t="s">
        <v>541</v>
      </c>
      <c r="AQ71" s="849"/>
      <c r="AR71" s="849"/>
      <c r="AS71" s="849"/>
      <c r="AT71" s="849"/>
      <c r="AU71" s="849" t="s">
        <v>542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16433</v>
      </c>
      <c r="AG88" s="860"/>
      <c r="AH88" s="860"/>
      <c r="AI88" s="860"/>
      <c r="AJ88" s="860"/>
      <c r="AK88" s="857"/>
      <c r="AL88" s="857"/>
      <c r="AM88" s="857"/>
      <c r="AN88" s="857"/>
      <c r="AO88" s="857"/>
      <c r="AP88" s="860">
        <v>156</v>
      </c>
      <c r="AQ88" s="860"/>
      <c r="AR88" s="860"/>
      <c r="AS88" s="860"/>
      <c r="AT88" s="860"/>
      <c r="AU88" s="860">
        <v>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3055</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v>126</v>
      </c>
      <c r="DM102" s="868"/>
      <c r="DN102" s="868"/>
      <c r="DO102" s="868"/>
      <c r="DP102" s="911"/>
      <c r="DQ102" s="910">
        <v>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4489256</v>
      </c>
      <c r="AB110" s="920"/>
      <c r="AC110" s="920"/>
      <c r="AD110" s="920"/>
      <c r="AE110" s="921"/>
      <c r="AF110" s="922">
        <v>4371456</v>
      </c>
      <c r="AG110" s="920"/>
      <c r="AH110" s="920"/>
      <c r="AI110" s="920"/>
      <c r="AJ110" s="921"/>
      <c r="AK110" s="922">
        <v>4237303</v>
      </c>
      <c r="AL110" s="920"/>
      <c r="AM110" s="920"/>
      <c r="AN110" s="920"/>
      <c r="AO110" s="921"/>
      <c r="AP110" s="923">
        <v>22.9</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40557191</v>
      </c>
      <c r="BR110" s="957"/>
      <c r="BS110" s="957"/>
      <c r="BT110" s="957"/>
      <c r="BU110" s="957"/>
      <c r="BV110" s="957">
        <v>39771159</v>
      </c>
      <c r="BW110" s="957"/>
      <c r="BX110" s="957"/>
      <c r="BY110" s="957"/>
      <c r="BZ110" s="957"/>
      <c r="CA110" s="957">
        <v>38524382</v>
      </c>
      <c r="CB110" s="957"/>
      <c r="CC110" s="957"/>
      <c r="CD110" s="957"/>
      <c r="CE110" s="957"/>
      <c r="CF110" s="971">
        <v>208.5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5510430</v>
      </c>
      <c r="BR111" s="950"/>
      <c r="BS111" s="950"/>
      <c r="BT111" s="950"/>
      <c r="BU111" s="950"/>
      <c r="BV111" s="950">
        <v>4884944</v>
      </c>
      <c r="BW111" s="950"/>
      <c r="BX111" s="950"/>
      <c r="BY111" s="950"/>
      <c r="BZ111" s="950"/>
      <c r="CA111" s="950">
        <v>4233754</v>
      </c>
      <c r="CB111" s="950"/>
      <c r="CC111" s="950"/>
      <c r="CD111" s="950"/>
      <c r="CE111" s="950"/>
      <c r="CF111" s="944">
        <v>22.9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5510430</v>
      </c>
      <c r="DH111" s="950"/>
      <c r="DI111" s="950"/>
      <c r="DJ111" s="950"/>
      <c r="DK111" s="950"/>
      <c r="DL111" s="950">
        <v>4884944</v>
      </c>
      <c r="DM111" s="950"/>
      <c r="DN111" s="950"/>
      <c r="DO111" s="950"/>
      <c r="DP111" s="950"/>
      <c r="DQ111" s="950">
        <v>4233754</v>
      </c>
      <c r="DR111" s="950"/>
      <c r="DS111" s="950"/>
      <c r="DT111" s="950"/>
      <c r="DU111" s="950"/>
      <c r="DV111" s="951">
        <v>22.9</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58333</v>
      </c>
      <c r="AB112" s="989"/>
      <c r="AC112" s="989"/>
      <c r="AD112" s="989"/>
      <c r="AE112" s="990"/>
      <c r="AF112" s="991">
        <v>39167</v>
      </c>
      <c r="AG112" s="989"/>
      <c r="AH112" s="989"/>
      <c r="AI112" s="989"/>
      <c r="AJ112" s="990"/>
      <c r="AK112" s="991">
        <v>20000</v>
      </c>
      <c r="AL112" s="989"/>
      <c r="AM112" s="989"/>
      <c r="AN112" s="989"/>
      <c r="AO112" s="990"/>
      <c r="AP112" s="992">
        <v>0.1</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17337812</v>
      </c>
      <c r="BR112" s="950"/>
      <c r="BS112" s="950"/>
      <c r="BT112" s="950"/>
      <c r="BU112" s="950"/>
      <c r="BV112" s="950">
        <v>15568738</v>
      </c>
      <c r="BW112" s="950"/>
      <c r="BX112" s="950"/>
      <c r="BY112" s="950"/>
      <c r="BZ112" s="950"/>
      <c r="CA112" s="950">
        <v>14162108</v>
      </c>
      <c r="CB112" s="950"/>
      <c r="CC112" s="950"/>
      <c r="CD112" s="950"/>
      <c r="CE112" s="950"/>
      <c r="CF112" s="944">
        <v>76.7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1867150</v>
      </c>
      <c r="AB113" s="964"/>
      <c r="AC113" s="964"/>
      <c r="AD113" s="964"/>
      <c r="AE113" s="965"/>
      <c r="AF113" s="966">
        <v>1841491</v>
      </c>
      <c r="AG113" s="964"/>
      <c r="AH113" s="964"/>
      <c r="AI113" s="964"/>
      <c r="AJ113" s="965"/>
      <c r="AK113" s="966">
        <v>1946583</v>
      </c>
      <c r="AL113" s="964"/>
      <c r="AM113" s="964"/>
      <c r="AN113" s="964"/>
      <c r="AO113" s="965"/>
      <c r="AP113" s="967">
        <v>10.5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15248</v>
      </c>
      <c r="BR113" s="950"/>
      <c r="BS113" s="950"/>
      <c r="BT113" s="950"/>
      <c r="BU113" s="950"/>
      <c r="BV113" s="950">
        <v>13385</v>
      </c>
      <c r="BW113" s="950"/>
      <c r="BX113" s="950"/>
      <c r="BY113" s="950"/>
      <c r="BZ113" s="950"/>
      <c r="CA113" s="950">
        <v>11522</v>
      </c>
      <c r="CB113" s="950"/>
      <c r="CC113" s="950"/>
      <c r="CD113" s="950"/>
      <c r="CE113" s="950"/>
      <c r="CF113" s="944">
        <v>0.1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2012</v>
      </c>
      <c r="AB114" s="989"/>
      <c r="AC114" s="989"/>
      <c r="AD114" s="989"/>
      <c r="AE114" s="990"/>
      <c r="AF114" s="991">
        <v>1996</v>
      </c>
      <c r="AG114" s="989"/>
      <c r="AH114" s="989"/>
      <c r="AI114" s="989"/>
      <c r="AJ114" s="990"/>
      <c r="AK114" s="991">
        <v>1980</v>
      </c>
      <c r="AL114" s="989"/>
      <c r="AM114" s="989"/>
      <c r="AN114" s="989"/>
      <c r="AO114" s="990"/>
      <c r="AP114" s="992">
        <v>0</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t="s">
        <v>110</v>
      </c>
      <c r="BR114" s="950"/>
      <c r="BS114" s="950"/>
      <c r="BT114" s="950"/>
      <c r="BU114" s="950"/>
      <c r="BV114" s="950" t="s">
        <v>110</v>
      </c>
      <c r="BW114" s="950"/>
      <c r="BX114" s="950"/>
      <c r="BY114" s="950"/>
      <c r="BZ114" s="950"/>
      <c r="CA114" s="950" t="s">
        <v>110</v>
      </c>
      <c r="CB114" s="950"/>
      <c r="CC114" s="950"/>
      <c r="CD114" s="950"/>
      <c r="CE114" s="950"/>
      <c r="CF114" s="944" t="s">
        <v>110</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930118</v>
      </c>
      <c r="AB115" s="964"/>
      <c r="AC115" s="964"/>
      <c r="AD115" s="964"/>
      <c r="AE115" s="965"/>
      <c r="AF115" s="966">
        <v>870676</v>
      </c>
      <c r="AG115" s="964"/>
      <c r="AH115" s="964"/>
      <c r="AI115" s="964"/>
      <c r="AJ115" s="965"/>
      <c r="AK115" s="966">
        <v>866650</v>
      </c>
      <c r="AL115" s="964"/>
      <c r="AM115" s="964"/>
      <c r="AN115" s="964"/>
      <c r="AO115" s="965"/>
      <c r="AP115" s="967">
        <v>4.7</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2021</v>
      </c>
      <c r="BR115" s="950"/>
      <c r="BS115" s="950"/>
      <c r="BT115" s="950"/>
      <c r="BU115" s="950"/>
      <c r="BV115" s="950">
        <v>650</v>
      </c>
      <c r="BW115" s="950"/>
      <c r="BX115" s="950"/>
      <c r="BY115" s="950"/>
      <c r="BZ115" s="950"/>
      <c r="CA115" s="950">
        <v>1076</v>
      </c>
      <c r="CB115" s="950"/>
      <c r="CC115" s="950"/>
      <c r="CD115" s="950"/>
      <c r="CE115" s="950"/>
      <c r="CF115" s="944">
        <v>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306</v>
      </c>
      <c r="AB116" s="989"/>
      <c r="AC116" s="989"/>
      <c r="AD116" s="989"/>
      <c r="AE116" s="990"/>
      <c r="AF116" s="991">
        <v>446</v>
      </c>
      <c r="AG116" s="989"/>
      <c r="AH116" s="989"/>
      <c r="AI116" s="989"/>
      <c r="AJ116" s="990"/>
      <c r="AK116" s="991">
        <v>475</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7347175</v>
      </c>
      <c r="AB117" s="996"/>
      <c r="AC117" s="996"/>
      <c r="AD117" s="996"/>
      <c r="AE117" s="997"/>
      <c r="AF117" s="995">
        <v>7125232</v>
      </c>
      <c r="AG117" s="996"/>
      <c r="AH117" s="996"/>
      <c r="AI117" s="996"/>
      <c r="AJ117" s="997"/>
      <c r="AK117" s="995">
        <v>7072991</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63422702</v>
      </c>
      <c r="BR118" s="1016"/>
      <c r="BS118" s="1016"/>
      <c r="BT118" s="1016"/>
      <c r="BU118" s="1016"/>
      <c r="BV118" s="1016">
        <v>60238876</v>
      </c>
      <c r="BW118" s="1016"/>
      <c r="BX118" s="1016"/>
      <c r="BY118" s="1016"/>
      <c r="BZ118" s="1016"/>
      <c r="CA118" s="1016">
        <v>56932842</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14768268</v>
      </c>
      <c r="BR119" s="957"/>
      <c r="BS119" s="957"/>
      <c r="BT119" s="957"/>
      <c r="BU119" s="957"/>
      <c r="BV119" s="957">
        <v>10956367</v>
      </c>
      <c r="BW119" s="957"/>
      <c r="BX119" s="957"/>
      <c r="BY119" s="957"/>
      <c r="BZ119" s="957"/>
      <c r="CA119" s="957">
        <v>9996589</v>
      </c>
      <c r="CB119" s="957"/>
      <c r="CC119" s="957"/>
      <c r="CD119" s="957"/>
      <c r="CE119" s="957"/>
      <c r="CF119" s="971">
        <v>54.1</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929768</v>
      </c>
      <c r="AB120" s="989"/>
      <c r="AC120" s="989"/>
      <c r="AD120" s="989"/>
      <c r="AE120" s="990"/>
      <c r="AF120" s="991">
        <v>870533</v>
      </c>
      <c r="AG120" s="989"/>
      <c r="AH120" s="989"/>
      <c r="AI120" s="989"/>
      <c r="AJ120" s="990"/>
      <c r="AK120" s="991">
        <v>866650</v>
      </c>
      <c r="AL120" s="989"/>
      <c r="AM120" s="989"/>
      <c r="AN120" s="989"/>
      <c r="AO120" s="990"/>
      <c r="AP120" s="992">
        <v>4.7</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9440425</v>
      </c>
      <c r="BR120" s="950"/>
      <c r="BS120" s="950"/>
      <c r="BT120" s="950"/>
      <c r="BU120" s="950"/>
      <c r="BV120" s="950">
        <v>8748591</v>
      </c>
      <c r="BW120" s="950"/>
      <c r="BX120" s="950"/>
      <c r="BY120" s="950"/>
      <c r="BZ120" s="950"/>
      <c r="CA120" s="950">
        <v>7631435</v>
      </c>
      <c r="CB120" s="950"/>
      <c r="CC120" s="950"/>
      <c r="CD120" s="950"/>
      <c r="CE120" s="950"/>
      <c r="CF120" s="944">
        <v>41.3</v>
      </c>
      <c r="CG120" s="945"/>
      <c r="CH120" s="945"/>
      <c r="CI120" s="945"/>
      <c r="CJ120" s="945"/>
      <c r="CK120" s="1043" t="s">
        <v>436</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9757278</v>
      </c>
      <c r="DH120" s="957"/>
      <c r="DI120" s="957"/>
      <c r="DJ120" s="957"/>
      <c r="DK120" s="957"/>
      <c r="DL120" s="957">
        <v>8715884</v>
      </c>
      <c r="DM120" s="957"/>
      <c r="DN120" s="957"/>
      <c r="DO120" s="957"/>
      <c r="DP120" s="957"/>
      <c r="DQ120" s="957">
        <v>7997480</v>
      </c>
      <c r="DR120" s="957"/>
      <c r="DS120" s="957"/>
      <c r="DT120" s="957"/>
      <c r="DU120" s="957"/>
      <c r="DV120" s="958">
        <v>43.3</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41676513</v>
      </c>
      <c r="BR121" s="1016"/>
      <c r="BS121" s="1016"/>
      <c r="BT121" s="1016"/>
      <c r="BU121" s="1016"/>
      <c r="BV121" s="1016">
        <v>40210312</v>
      </c>
      <c r="BW121" s="1016"/>
      <c r="BX121" s="1016"/>
      <c r="BY121" s="1016"/>
      <c r="BZ121" s="1016"/>
      <c r="CA121" s="1016">
        <v>38908599</v>
      </c>
      <c r="CB121" s="1016"/>
      <c r="CC121" s="1016"/>
      <c r="CD121" s="1016"/>
      <c r="CE121" s="1016"/>
      <c r="CF121" s="1054">
        <v>210.6</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7004544</v>
      </c>
      <c r="DH121" s="950"/>
      <c r="DI121" s="950"/>
      <c r="DJ121" s="950"/>
      <c r="DK121" s="950"/>
      <c r="DL121" s="950">
        <v>6409344</v>
      </c>
      <c r="DM121" s="950"/>
      <c r="DN121" s="950"/>
      <c r="DO121" s="950"/>
      <c r="DP121" s="950"/>
      <c r="DQ121" s="950">
        <v>5791449</v>
      </c>
      <c r="DR121" s="950"/>
      <c r="DS121" s="950"/>
      <c r="DT121" s="950"/>
      <c r="DU121" s="950"/>
      <c r="DV121" s="951">
        <v>31.4</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65885206</v>
      </c>
      <c r="BR122" s="1065"/>
      <c r="BS122" s="1065"/>
      <c r="BT122" s="1065"/>
      <c r="BU122" s="1065"/>
      <c r="BV122" s="1065">
        <v>59915270</v>
      </c>
      <c r="BW122" s="1065"/>
      <c r="BX122" s="1065"/>
      <c r="BY122" s="1065"/>
      <c r="BZ122" s="1065"/>
      <c r="CA122" s="1065">
        <v>56536623</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307348</v>
      </c>
      <c r="DH122" s="950"/>
      <c r="DI122" s="950"/>
      <c r="DJ122" s="950"/>
      <c r="DK122" s="950"/>
      <c r="DL122" s="950">
        <v>248567</v>
      </c>
      <c r="DM122" s="950"/>
      <c r="DN122" s="950"/>
      <c r="DO122" s="950"/>
      <c r="DP122" s="950"/>
      <c r="DQ122" s="950">
        <v>189630</v>
      </c>
      <c r="DR122" s="950"/>
      <c r="DS122" s="950"/>
      <c r="DT122" s="950"/>
      <c r="DU122" s="950"/>
      <c r="DV122" s="951">
        <v>1</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v>1.7</v>
      </c>
      <c r="BW123" s="1057"/>
      <c r="BX123" s="1057"/>
      <c r="BY123" s="1057"/>
      <c r="BZ123" s="1057"/>
      <c r="CA123" s="1057">
        <v>2.1</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268642</v>
      </c>
      <c r="DH123" s="989"/>
      <c r="DI123" s="989"/>
      <c r="DJ123" s="989"/>
      <c r="DK123" s="990"/>
      <c r="DL123" s="991">
        <v>194943</v>
      </c>
      <c r="DM123" s="989"/>
      <c r="DN123" s="989"/>
      <c r="DO123" s="989"/>
      <c r="DP123" s="990"/>
      <c r="DQ123" s="991">
        <v>183549</v>
      </c>
      <c r="DR123" s="989"/>
      <c r="DS123" s="989"/>
      <c r="DT123" s="989"/>
      <c r="DU123" s="990"/>
      <c r="DV123" s="992">
        <v>1</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350</v>
      </c>
      <c r="AB124" s="989"/>
      <c r="AC124" s="989"/>
      <c r="AD124" s="989"/>
      <c r="AE124" s="990"/>
      <c r="AF124" s="991">
        <v>143</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451</v>
      </c>
      <c r="AY127" s="917"/>
      <c r="AZ127" s="917"/>
      <c r="BA127" s="917"/>
      <c r="BB127" s="917"/>
      <c r="BC127" s="917"/>
      <c r="BD127" s="917"/>
      <c r="BE127" s="918"/>
      <c r="BF127" s="1071" t="s">
        <v>110</v>
      </c>
      <c r="BG127" s="1072"/>
      <c r="BH127" s="1072"/>
      <c r="BI127" s="1072"/>
      <c r="BJ127" s="1072"/>
      <c r="BK127" s="1072"/>
      <c r="BL127" s="1081"/>
      <c r="BM127" s="1071">
        <v>12.24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v>2021</v>
      </c>
      <c r="DH127" s="1078"/>
      <c r="DI127" s="1078"/>
      <c r="DJ127" s="1078"/>
      <c r="DK127" s="1078"/>
      <c r="DL127" s="1078">
        <v>650</v>
      </c>
      <c r="DM127" s="1078"/>
      <c r="DN127" s="1078"/>
      <c r="DO127" s="1078"/>
      <c r="DP127" s="1078"/>
      <c r="DQ127" s="1078">
        <v>1076</v>
      </c>
      <c r="DR127" s="1078"/>
      <c r="DS127" s="1078"/>
      <c r="DT127" s="1078"/>
      <c r="DU127" s="1078"/>
      <c r="DV127" s="1079">
        <v>0</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1015762</v>
      </c>
      <c r="AB128" s="1120"/>
      <c r="AC128" s="1120"/>
      <c r="AD128" s="1120"/>
      <c r="AE128" s="1121"/>
      <c r="AF128" s="1122">
        <v>1055427</v>
      </c>
      <c r="AG128" s="1120"/>
      <c r="AH128" s="1120"/>
      <c r="AI128" s="1120"/>
      <c r="AJ128" s="1121"/>
      <c r="AK128" s="1122">
        <v>1071321</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110</v>
      </c>
      <c r="BG128" s="1097"/>
      <c r="BH128" s="1097"/>
      <c r="BI128" s="1097"/>
      <c r="BJ128" s="1097"/>
      <c r="BK128" s="1097"/>
      <c r="BL128" s="1098"/>
      <c r="BM128" s="1096">
        <v>17.239999999999998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22885147</v>
      </c>
      <c r="AB129" s="989"/>
      <c r="AC129" s="989"/>
      <c r="AD129" s="989"/>
      <c r="AE129" s="990"/>
      <c r="AF129" s="991">
        <v>22626644</v>
      </c>
      <c r="AG129" s="989"/>
      <c r="AH129" s="989"/>
      <c r="AI129" s="989"/>
      <c r="AJ129" s="990"/>
      <c r="AK129" s="991">
        <v>22841818</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8.9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4554674</v>
      </c>
      <c r="AB130" s="989"/>
      <c r="AC130" s="989"/>
      <c r="AD130" s="989"/>
      <c r="AE130" s="990"/>
      <c r="AF130" s="991">
        <v>4595475</v>
      </c>
      <c r="AG130" s="989"/>
      <c r="AH130" s="989"/>
      <c r="AI130" s="989"/>
      <c r="AJ130" s="990"/>
      <c r="AK130" s="991">
        <v>4369248</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2.1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18330473</v>
      </c>
      <c r="AB131" s="1028"/>
      <c r="AC131" s="1028"/>
      <c r="AD131" s="1028"/>
      <c r="AE131" s="1029"/>
      <c r="AF131" s="1030">
        <v>18031169</v>
      </c>
      <c r="AG131" s="1028"/>
      <c r="AH131" s="1028"/>
      <c r="AI131" s="1028"/>
      <c r="AJ131" s="1029"/>
      <c r="AK131" s="1030">
        <v>18472570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9.6928158920000005</v>
      </c>
      <c r="AB132" s="1134"/>
      <c r="AC132" s="1134"/>
      <c r="AD132" s="1134"/>
      <c r="AE132" s="1135"/>
      <c r="AF132" s="1136">
        <v>8.1765635939999992</v>
      </c>
      <c r="AG132" s="1134"/>
      <c r="AH132" s="1134"/>
      <c r="AI132" s="1134"/>
      <c r="AJ132" s="1135"/>
      <c r="AK132" s="1136">
        <v>8.8370053540000004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9.9</v>
      </c>
      <c r="AB133" s="1141"/>
      <c r="AC133" s="1141"/>
      <c r="AD133" s="1141"/>
      <c r="AE133" s="1142"/>
      <c r="AF133" s="1140">
        <v>9.1999999999999993</v>
      </c>
      <c r="AG133" s="1141"/>
      <c r="AH133" s="1141"/>
      <c r="AI133" s="1141"/>
      <c r="AJ133" s="1142"/>
      <c r="AK133" s="1140">
        <v>8.9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7152256</v>
      </c>
      <c r="L9" s="264">
        <v>62741</v>
      </c>
      <c r="M9" s="265">
        <v>57752</v>
      </c>
      <c r="N9" s="266">
        <v>8.6</v>
      </c>
    </row>
    <row r="10" spans="1:16">
      <c r="A10" s="248"/>
      <c r="B10" s="244"/>
      <c r="C10" s="244"/>
      <c r="D10" s="244"/>
      <c r="E10" s="244"/>
      <c r="F10" s="244"/>
      <c r="G10" s="1149" t="s">
        <v>473</v>
      </c>
      <c r="H10" s="1150"/>
      <c r="I10" s="1150"/>
      <c r="J10" s="1151"/>
      <c r="K10" s="267">
        <v>525600</v>
      </c>
      <c r="L10" s="268">
        <v>4611</v>
      </c>
      <c r="M10" s="269">
        <v>3854</v>
      </c>
      <c r="N10" s="270">
        <v>19.600000000000001</v>
      </c>
    </row>
    <row r="11" spans="1:16" ht="13.5" customHeight="1">
      <c r="A11" s="248"/>
      <c r="B11" s="244"/>
      <c r="C11" s="244"/>
      <c r="D11" s="244"/>
      <c r="E11" s="244"/>
      <c r="F11" s="244"/>
      <c r="G11" s="1149" t="s">
        <v>474</v>
      </c>
      <c r="H11" s="1150"/>
      <c r="I11" s="1150"/>
      <c r="J11" s="1151"/>
      <c r="K11" s="267">
        <v>4008</v>
      </c>
      <c r="L11" s="268">
        <v>35</v>
      </c>
      <c r="M11" s="269">
        <v>3128</v>
      </c>
      <c r="N11" s="270">
        <v>-98.9</v>
      </c>
    </row>
    <row r="12" spans="1:16" ht="13.5" customHeight="1">
      <c r="A12" s="248"/>
      <c r="B12" s="244"/>
      <c r="C12" s="244"/>
      <c r="D12" s="244"/>
      <c r="E12" s="244"/>
      <c r="F12" s="244"/>
      <c r="G12" s="1149" t="s">
        <v>475</v>
      </c>
      <c r="H12" s="1150"/>
      <c r="I12" s="1150"/>
      <c r="J12" s="1151"/>
      <c r="K12" s="267">
        <v>325593</v>
      </c>
      <c r="L12" s="268">
        <v>2856</v>
      </c>
      <c r="M12" s="269">
        <v>608</v>
      </c>
      <c r="N12" s="270">
        <v>369.7</v>
      </c>
    </row>
    <row r="13" spans="1:16" ht="13.5" customHeight="1">
      <c r="A13" s="248"/>
      <c r="B13" s="244"/>
      <c r="C13" s="244"/>
      <c r="D13" s="244"/>
      <c r="E13" s="244"/>
      <c r="F13" s="244"/>
      <c r="G13" s="1149" t="s">
        <v>476</v>
      </c>
      <c r="H13" s="1150"/>
      <c r="I13" s="1150"/>
      <c r="J13" s="1151"/>
      <c r="K13" s="267" t="s">
        <v>477</v>
      </c>
      <c r="L13" s="268" t="s">
        <v>477</v>
      </c>
      <c r="M13" s="269">
        <v>0</v>
      </c>
      <c r="N13" s="270" t="s">
        <v>477</v>
      </c>
    </row>
    <row r="14" spans="1:16" ht="13.5" customHeight="1">
      <c r="A14" s="248"/>
      <c r="B14" s="244"/>
      <c r="C14" s="244"/>
      <c r="D14" s="244"/>
      <c r="E14" s="244"/>
      <c r="F14" s="244"/>
      <c r="G14" s="1149" t="s">
        <v>478</v>
      </c>
      <c r="H14" s="1150"/>
      <c r="I14" s="1150"/>
      <c r="J14" s="1151"/>
      <c r="K14" s="267">
        <v>312213</v>
      </c>
      <c r="L14" s="268">
        <v>2739</v>
      </c>
      <c r="M14" s="269">
        <v>2455</v>
      </c>
      <c r="N14" s="270">
        <v>11.6</v>
      </c>
    </row>
    <row r="15" spans="1:16" ht="13.5" customHeight="1">
      <c r="A15" s="248"/>
      <c r="B15" s="244"/>
      <c r="C15" s="244"/>
      <c r="D15" s="244"/>
      <c r="E15" s="244"/>
      <c r="F15" s="244"/>
      <c r="G15" s="1149" t="s">
        <v>479</v>
      </c>
      <c r="H15" s="1150"/>
      <c r="I15" s="1150"/>
      <c r="J15" s="1151"/>
      <c r="K15" s="267">
        <v>37000</v>
      </c>
      <c r="L15" s="268">
        <v>325</v>
      </c>
      <c r="M15" s="269">
        <v>1040</v>
      </c>
      <c r="N15" s="270">
        <v>-68.8</v>
      </c>
    </row>
    <row r="16" spans="1:16">
      <c r="A16" s="248"/>
      <c r="B16" s="244"/>
      <c r="C16" s="244"/>
      <c r="D16" s="244"/>
      <c r="E16" s="244"/>
      <c r="F16" s="244"/>
      <c r="G16" s="1152" t="s">
        <v>480</v>
      </c>
      <c r="H16" s="1153"/>
      <c r="I16" s="1153"/>
      <c r="J16" s="1154"/>
      <c r="K16" s="268">
        <v>-561440</v>
      </c>
      <c r="L16" s="268">
        <v>-4925</v>
      </c>
      <c r="M16" s="269">
        <v>-5417</v>
      </c>
      <c r="N16" s="270">
        <v>-9.1</v>
      </c>
    </row>
    <row r="17" spans="1:16">
      <c r="A17" s="248"/>
      <c r="B17" s="244"/>
      <c r="C17" s="244"/>
      <c r="D17" s="244"/>
      <c r="E17" s="244"/>
      <c r="F17" s="244"/>
      <c r="G17" s="1152" t="s">
        <v>168</v>
      </c>
      <c r="H17" s="1153"/>
      <c r="I17" s="1153"/>
      <c r="J17" s="1154"/>
      <c r="K17" s="268">
        <v>7795230</v>
      </c>
      <c r="L17" s="268">
        <v>68382</v>
      </c>
      <c r="M17" s="269">
        <v>63420</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5.79</v>
      </c>
      <c r="L21" s="281">
        <v>6.06</v>
      </c>
      <c r="M21" s="282">
        <v>-0.27</v>
      </c>
      <c r="N21" s="249"/>
      <c r="O21" s="283"/>
      <c r="P21" s="279"/>
    </row>
    <row r="22" spans="1:16" s="284" customFormat="1">
      <c r="A22" s="279"/>
      <c r="B22" s="249"/>
      <c r="C22" s="249"/>
      <c r="D22" s="249"/>
      <c r="E22" s="249"/>
      <c r="F22" s="249"/>
      <c r="G22" s="1144" t="s">
        <v>486</v>
      </c>
      <c r="H22" s="1145"/>
      <c r="I22" s="1145"/>
      <c r="J22" s="1146"/>
      <c r="K22" s="285">
        <v>100.4</v>
      </c>
      <c r="L22" s="286">
        <v>99.7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4237303</v>
      </c>
      <c r="L32" s="294">
        <v>37171</v>
      </c>
      <c r="M32" s="295">
        <v>31722</v>
      </c>
      <c r="N32" s="296">
        <v>17.2</v>
      </c>
    </row>
    <row r="33" spans="1:16" ht="13.5" customHeight="1">
      <c r="A33" s="248"/>
      <c r="B33" s="244"/>
      <c r="C33" s="244"/>
      <c r="D33" s="244"/>
      <c r="E33" s="244"/>
      <c r="F33" s="244"/>
      <c r="G33" s="1160" t="s">
        <v>491</v>
      </c>
      <c r="H33" s="1161"/>
      <c r="I33" s="1161"/>
      <c r="J33" s="1162"/>
      <c r="K33" s="294" t="s">
        <v>477</v>
      </c>
      <c r="L33" s="294" t="s">
        <v>477</v>
      </c>
      <c r="M33" s="295">
        <v>0</v>
      </c>
      <c r="N33" s="296" t="s">
        <v>477</v>
      </c>
    </row>
    <row r="34" spans="1:16" ht="27" customHeight="1">
      <c r="A34" s="248"/>
      <c r="B34" s="244"/>
      <c r="C34" s="244"/>
      <c r="D34" s="244"/>
      <c r="E34" s="244"/>
      <c r="F34" s="244"/>
      <c r="G34" s="1160" t="s">
        <v>492</v>
      </c>
      <c r="H34" s="1161"/>
      <c r="I34" s="1161"/>
      <c r="J34" s="1162"/>
      <c r="K34" s="294">
        <v>20000</v>
      </c>
      <c r="L34" s="294">
        <v>175</v>
      </c>
      <c r="M34" s="295">
        <v>57</v>
      </c>
      <c r="N34" s="296">
        <v>207</v>
      </c>
    </row>
    <row r="35" spans="1:16" ht="27" customHeight="1">
      <c r="A35" s="248"/>
      <c r="B35" s="244"/>
      <c r="C35" s="244"/>
      <c r="D35" s="244"/>
      <c r="E35" s="244"/>
      <c r="F35" s="244"/>
      <c r="G35" s="1160" t="s">
        <v>493</v>
      </c>
      <c r="H35" s="1161"/>
      <c r="I35" s="1161"/>
      <c r="J35" s="1162"/>
      <c r="K35" s="294">
        <v>1946583</v>
      </c>
      <c r="L35" s="294">
        <v>17076</v>
      </c>
      <c r="M35" s="295">
        <v>7092</v>
      </c>
      <c r="N35" s="296">
        <v>140.80000000000001</v>
      </c>
    </row>
    <row r="36" spans="1:16" ht="27" customHeight="1">
      <c r="A36" s="248"/>
      <c r="B36" s="244"/>
      <c r="C36" s="244"/>
      <c r="D36" s="244"/>
      <c r="E36" s="244"/>
      <c r="F36" s="244"/>
      <c r="G36" s="1160" t="s">
        <v>494</v>
      </c>
      <c r="H36" s="1161"/>
      <c r="I36" s="1161"/>
      <c r="J36" s="1162"/>
      <c r="K36" s="294">
        <v>1980</v>
      </c>
      <c r="L36" s="294">
        <v>17</v>
      </c>
      <c r="M36" s="295">
        <v>1180</v>
      </c>
      <c r="N36" s="296">
        <v>-98.6</v>
      </c>
    </row>
    <row r="37" spans="1:16" ht="13.5" customHeight="1">
      <c r="A37" s="248"/>
      <c r="B37" s="244"/>
      <c r="C37" s="244"/>
      <c r="D37" s="244"/>
      <c r="E37" s="244"/>
      <c r="F37" s="244"/>
      <c r="G37" s="1160" t="s">
        <v>495</v>
      </c>
      <c r="H37" s="1161"/>
      <c r="I37" s="1161"/>
      <c r="J37" s="1162"/>
      <c r="K37" s="294">
        <v>866650</v>
      </c>
      <c r="L37" s="294">
        <v>7602</v>
      </c>
      <c r="M37" s="295">
        <v>1206</v>
      </c>
      <c r="N37" s="296">
        <v>530.29999999999995</v>
      </c>
    </row>
    <row r="38" spans="1:16" ht="27" customHeight="1">
      <c r="A38" s="248"/>
      <c r="B38" s="244"/>
      <c r="C38" s="244"/>
      <c r="D38" s="244"/>
      <c r="E38" s="244"/>
      <c r="F38" s="244"/>
      <c r="G38" s="1163" t="s">
        <v>496</v>
      </c>
      <c r="H38" s="1164"/>
      <c r="I38" s="1164"/>
      <c r="J38" s="1165"/>
      <c r="K38" s="297">
        <v>475</v>
      </c>
      <c r="L38" s="297">
        <v>4</v>
      </c>
      <c r="M38" s="298">
        <v>3</v>
      </c>
      <c r="N38" s="299">
        <v>33.299999999999997</v>
      </c>
      <c r="O38" s="293"/>
    </row>
    <row r="39" spans="1:16">
      <c r="A39" s="248"/>
      <c r="B39" s="244"/>
      <c r="C39" s="244"/>
      <c r="D39" s="244"/>
      <c r="E39" s="244"/>
      <c r="F39" s="244"/>
      <c r="G39" s="1163" t="s">
        <v>497</v>
      </c>
      <c r="H39" s="1164"/>
      <c r="I39" s="1164"/>
      <c r="J39" s="1165"/>
      <c r="K39" s="300">
        <v>-1071321</v>
      </c>
      <c r="L39" s="300">
        <v>-9398</v>
      </c>
      <c r="M39" s="301">
        <v>-6973</v>
      </c>
      <c r="N39" s="302">
        <v>34.799999999999997</v>
      </c>
      <c r="O39" s="293"/>
    </row>
    <row r="40" spans="1:16" ht="27" customHeight="1">
      <c r="A40" s="248"/>
      <c r="B40" s="244"/>
      <c r="C40" s="244"/>
      <c r="D40" s="244"/>
      <c r="E40" s="244"/>
      <c r="F40" s="244"/>
      <c r="G40" s="1160" t="s">
        <v>498</v>
      </c>
      <c r="H40" s="1161"/>
      <c r="I40" s="1161"/>
      <c r="J40" s="1162"/>
      <c r="K40" s="300">
        <v>-4369248</v>
      </c>
      <c r="L40" s="300">
        <v>-38328</v>
      </c>
      <c r="M40" s="301">
        <v>-25524</v>
      </c>
      <c r="N40" s="302">
        <v>50.2</v>
      </c>
      <c r="O40" s="293"/>
    </row>
    <row r="41" spans="1:16">
      <c r="A41" s="248"/>
      <c r="B41" s="244"/>
      <c r="C41" s="244"/>
      <c r="D41" s="244"/>
      <c r="E41" s="244"/>
      <c r="F41" s="244"/>
      <c r="G41" s="1166" t="s">
        <v>279</v>
      </c>
      <c r="H41" s="1167"/>
      <c r="I41" s="1167"/>
      <c r="J41" s="1168"/>
      <c r="K41" s="294">
        <v>1632422</v>
      </c>
      <c r="L41" s="300">
        <v>14320</v>
      </c>
      <c r="M41" s="301">
        <v>8763</v>
      </c>
      <c r="N41" s="302">
        <v>63.4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2283240</v>
      </c>
      <c r="J51" s="320">
        <v>20066</v>
      </c>
      <c r="K51" s="321">
        <v>-48.4</v>
      </c>
      <c r="L51" s="322">
        <v>41433</v>
      </c>
      <c r="M51" s="323">
        <v>-19.2</v>
      </c>
      <c r="N51" s="324">
        <v>-29.2</v>
      </c>
    </row>
    <row r="52" spans="1:14">
      <c r="A52" s="248"/>
      <c r="B52" s="244"/>
      <c r="C52" s="244"/>
      <c r="D52" s="244"/>
      <c r="E52" s="244"/>
      <c r="F52" s="244"/>
      <c r="G52" s="325"/>
      <c r="H52" s="326" t="s">
        <v>509</v>
      </c>
      <c r="I52" s="327">
        <v>2089700</v>
      </c>
      <c r="J52" s="328">
        <v>18365</v>
      </c>
      <c r="K52" s="329">
        <v>-38.700000000000003</v>
      </c>
      <c r="L52" s="330">
        <v>22351</v>
      </c>
      <c r="M52" s="331">
        <v>-23.1</v>
      </c>
      <c r="N52" s="332">
        <v>-15.6</v>
      </c>
    </row>
    <row r="53" spans="1:14">
      <c r="A53" s="248"/>
      <c r="B53" s="244"/>
      <c r="C53" s="244"/>
      <c r="D53" s="244"/>
      <c r="E53" s="244"/>
      <c r="F53" s="244"/>
      <c r="G53" s="310" t="s">
        <v>510</v>
      </c>
      <c r="H53" s="311"/>
      <c r="I53" s="319">
        <v>4191624</v>
      </c>
      <c r="J53" s="320">
        <v>36518</v>
      </c>
      <c r="K53" s="321">
        <v>82</v>
      </c>
      <c r="L53" s="322">
        <v>43493</v>
      </c>
      <c r="M53" s="323">
        <v>5</v>
      </c>
      <c r="N53" s="324">
        <v>77</v>
      </c>
    </row>
    <row r="54" spans="1:14">
      <c r="A54" s="248"/>
      <c r="B54" s="244"/>
      <c r="C54" s="244"/>
      <c r="D54" s="244"/>
      <c r="E54" s="244"/>
      <c r="F54" s="244"/>
      <c r="G54" s="325"/>
      <c r="H54" s="326" t="s">
        <v>509</v>
      </c>
      <c r="I54" s="327">
        <v>3761099</v>
      </c>
      <c r="J54" s="328">
        <v>32767</v>
      </c>
      <c r="K54" s="329">
        <v>78.400000000000006</v>
      </c>
      <c r="L54" s="330">
        <v>23254</v>
      </c>
      <c r="M54" s="331">
        <v>4</v>
      </c>
      <c r="N54" s="332">
        <v>74.400000000000006</v>
      </c>
    </row>
    <row r="55" spans="1:14">
      <c r="A55" s="248"/>
      <c r="B55" s="244"/>
      <c r="C55" s="244"/>
      <c r="D55" s="244"/>
      <c r="E55" s="244"/>
      <c r="F55" s="244"/>
      <c r="G55" s="310" t="s">
        <v>511</v>
      </c>
      <c r="H55" s="311"/>
      <c r="I55" s="319">
        <v>3613551</v>
      </c>
      <c r="J55" s="320">
        <v>31458</v>
      </c>
      <c r="K55" s="321">
        <v>-13.9</v>
      </c>
      <c r="L55" s="322">
        <v>50840</v>
      </c>
      <c r="M55" s="323">
        <v>16.899999999999999</v>
      </c>
      <c r="N55" s="324">
        <v>-30.8</v>
      </c>
    </row>
    <row r="56" spans="1:14">
      <c r="A56" s="248"/>
      <c r="B56" s="244"/>
      <c r="C56" s="244"/>
      <c r="D56" s="244"/>
      <c r="E56" s="244"/>
      <c r="F56" s="244"/>
      <c r="G56" s="325"/>
      <c r="H56" s="326" t="s">
        <v>509</v>
      </c>
      <c r="I56" s="327">
        <v>2753083</v>
      </c>
      <c r="J56" s="328">
        <v>23967</v>
      </c>
      <c r="K56" s="329">
        <v>-26.9</v>
      </c>
      <c r="L56" s="330">
        <v>25367</v>
      </c>
      <c r="M56" s="331">
        <v>9.1</v>
      </c>
      <c r="N56" s="332">
        <v>-36</v>
      </c>
    </row>
    <row r="57" spans="1:14">
      <c r="A57" s="248"/>
      <c r="B57" s="244"/>
      <c r="C57" s="244"/>
      <c r="D57" s="244"/>
      <c r="E57" s="244"/>
      <c r="F57" s="244"/>
      <c r="G57" s="310" t="s">
        <v>512</v>
      </c>
      <c r="H57" s="311"/>
      <c r="I57" s="319">
        <v>7117728</v>
      </c>
      <c r="J57" s="320">
        <v>62094</v>
      </c>
      <c r="K57" s="321">
        <v>97.4</v>
      </c>
      <c r="L57" s="322">
        <v>53605</v>
      </c>
      <c r="M57" s="323">
        <v>5.4</v>
      </c>
      <c r="N57" s="324">
        <v>92</v>
      </c>
    </row>
    <row r="58" spans="1:14">
      <c r="A58" s="248"/>
      <c r="B58" s="244"/>
      <c r="C58" s="244"/>
      <c r="D58" s="244"/>
      <c r="E58" s="244"/>
      <c r="F58" s="244"/>
      <c r="G58" s="325"/>
      <c r="H58" s="326" t="s">
        <v>509</v>
      </c>
      <c r="I58" s="327">
        <v>5321010</v>
      </c>
      <c r="J58" s="328">
        <v>46420</v>
      </c>
      <c r="K58" s="329">
        <v>93.7</v>
      </c>
      <c r="L58" s="330">
        <v>28343</v>
      </c>
      <c r="M58" s="331">
        <v>11.7</v>
      </c>
      <c r="N58" s="332">
        <v>82</v>
      </c>
    </row>
    <row r="59" spans="1:14">
      <c r="A59" s="248"/>
      <c r="B59" s="244"/>
      <c r="C59" s="244"/>
      <c r="D59" s="244"/>
      <c r="E59" s="244"/>
      <c r="F59" s="244"/>
      <c r="G59" s="310" t="s">
        <v>513</v>
      </c>
      <c r="H59" s="311"/>
      <c r="I59" s="319">
        <v>3748684</v>
      </c>
      <c r="J59" s="320">
        <v>32884</v>
      </c>
      <c r="K59" s="321">
        <v>-47</v>
      </c>
      <c r="L59" s="322">
        <v>44267</v>
      </c>
      <c r="M59" s="323">
        <v>-17.399999999999999</v>
      </c>
      <c r="N59" s="324">
        <v>-29.6</v>
      </c>
    </row>
    <row r="60" spans="1:14">
      <c r="A60" s="248"/>
      <c r="B60" s="244"/>
      <c r="C60" s="244"/>
      <c r="D60" s="244"/>
      <c r="E60" s="244"/>
      <c r="F60" s="244"/>
      <c r="G60" s="325"/>
      <c r="H60" s="326" t="s">
        <v>509</v>
      </c>
      <c r="I60" s="333">
        <v>2335686</v>
      </c>
      <c r="J60" s="328">
        <v>20489</v>
      </c>
      <c r="K60" s="329">
        <v>-55.9</v>
      </c>
      <c r="L60" s="330">
        <v>26161</v>
      </c>
      <c r="M60" s="331">
        <v>-7.7</v>
      </c>
      <c r="N60" s="332">
        <v>-48.2</v>
      </c>
    </row>
    <row r="61" spans="1:14">
      <c r="A61" s="248"/>
      <c r="B61" s="244"/>
      <c r="C61" s="244"/>
      <c r="D61" s="244"/>
      <c r="E61" s="244"/>
      <c r="F61" s="244"/>
      <c r="G61" s="310" t="s">
        <v>514</v>
      </c>
      <c r="H61" s="334"/>
      <c r="I61" s="335">
        <v>4190965</v>
      </c>
      <c r="J61" s="336">
        <v>36604</v>
      </c>
      <c r="K61" s="337">
        <v>14</v>
      </c>
      <c r="L61" s="338">
        <v>46728</v>
      </c>
      <c r="M61" s="339">
        <v>-1.9</v>
      </c>
      <c r="N61" s="324">
        <v>15.9</v>
      </c>
    </row>
    <row r="62" spans="1:14">
      <c r="A62" s="248"/>
      <c r="B62" s="244"/>
      <c r="C62" s="244"/>
      <c r="D62" s="244"/>
      <c r="E62" s="244"/>
      <c r="F62" s="244"/>
      <c r="G62" s="325"/>
      <c r="H62" s="326" t="s">
        <v>509</v>
      </c>
      <c r="I62" s="327">
        <v>3252116</v>
      </c>
      <c r="J62" s="328">
        <v>28402</v>
      </c>
      <c r="K62" s="329">
        <v>10.1</v>
      </c>
      <c r="L62" s="330">
        <v>25095</v>
      </c>
      <c r="M62" s="331">
        <v>-1.2</v>
      </c>
      <c r="N62" s="332">
        <v>11.3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15.93</v>
      </c>
      <c r="G47" s="12">
        <v>13.93</v>
      </c>
      <c r="H47" s="12">
        <v>13.84</v>
      </c>
      <c r="I47" s="12">
        <v>14.03</v>
      </c>
      <c r="J47" s="13">
        <v>13.9</v>
      </c>
    </row>
    <row r="48" spans="2:10" ht="57.75" customHeight="1">
      <c r="B48" s="14"/>
      <c r="C48" s="1171" t="s">
        <v>4</v>
      </c>
      <c r="D48" s="1171"/>
      <c r="E48" s="1172"/>
      <c r="F48" s="15">
        <v>2.04</v>
      </c>
      <c r="G48" s="16">
        <v>1.72</v>
      </c>
      <c r="H48" s="16">
        <v>2.2400000000000002</v>
      </c>
      <c r="I48" s="16">
        <v>2</v>
      </c>
      <c r="J48" s="17">
        <v>2.34</v>
      </c>
    </row>
    <row r="49" spans="2:10" ht="57.75" customHeight="1" thickBot="1">
      <c r="B49" s="18"/>
      <c r="C49" s="1173" t="s">
        <v>5</v>
      </c>
      <c r="D49" s="1173"/>
      <c r="E49" s="1174"/>
      <c r="F49" s="19">
        <v>0.38</v>
      </c>
      <c r="G49" s="20" t="s">
        <v>521</v>
      </c>
      <c r="H49" s="20">
        <v>0.55000000000000004</v>
      </c>
      <c r="I49" s="20" t="s">
        <v>522</v>
      </c>
      <c r="J49" s="21">
        <v>0.36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2017-03-07T08:03:07Z</cp:lastPrinted>
  <dcterms:created xsi:type="dcterms:W3CDTF">2017-01-25T03:37:21Z</dcterms:created>
  <dcterms:modified xsi:type="dcterms:W3CDTF">2017-05-17T08:24:14Z</dcterms:modified>
  <cp:category/>
</cp:coreProperties>
</file>