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3990" windowWidth="19260" windowHeight="7995" tabRatio="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8" i="9"/>
  <c r="BG37"/>
  <c r="BG36"/>
  <c r="BG35"/>
  <c r="BG34"/>
  <c r="AO35"/>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W39"/>
  <c r="BW40" s="1"/>
  <c r="BW41" s="1"/>
  <c r="BW42" s="1"/>
  <c r="BW43" s="1"/>
  <c r="BE39"/>
  <c r="AM39"/>
  <c r="U39"/>
  <c r="C39"/>
  <c r="CO38"/>
  <c r="BW38"/>
  <c r="BE38"/>
  <c r="AM38"/>
  <c r="U38"/>
  <c r="C38"/>
  <c r="CO37"/>
  <c r="BW37"/>
  <c r="BE37"/>
  <c r="AM37"/>
  <c r="U37"/>
  <c r="C37"/>
  <c r="CO36"/>
  <c r="BE36"/>
  <c r="AM36"/>
  <c r="U36"/>
  <c r="C36"/>
  <c r="CO35"/>
  <c r="BW35"/>
  <c r="BW36" s="1"/>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<sst xmlns="http://schemas.openxmlformats.org/spreadsheetml/2006/main" count="1032" uniqueCount="554">
  <si>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</si>
  <si>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</si>
  <si>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</si>
  <si>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</si>
  <si>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</si>
  <si>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</si>
  <si>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</si>
  <si>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</si>
  <si>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</si>
  <si>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</si>
  <si>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</si>
  <si>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</si>
  <si>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</si>
  <si>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</si>
  <si>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</si>
  <si>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</si>
  <si>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</si>
  <si>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</si>
  <si>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</si>
  <si>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</si>
  <si>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</si>
  <si>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</si>
  <si>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</si>
  <si>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</si>
  <si>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</si>
  <si>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</si>
  <si>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</si>
  <si>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</si>
  <si>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</si>
  <si>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</si>
  <si>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</si>
  <si>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</si>
  <si>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</si>
  <si>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</si>
  <si>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</si>
  <si>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</si>
  <si>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</si>
  <si>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</si>
  <si>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</si>
  <si>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</si>
  <si>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</si>
  <si>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</si>
  <si>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</si>
  <si>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</si>
  <si>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</si>
  <si>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</si>
  <si>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</si>
  <si>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</si>
  <si>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</si>
  <si>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</si>
  <si>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</si>
  <si>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</si>
  <si>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</si>
  <si>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</si>
  <si>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</si>
  <si>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</si>
  <si>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</si>
  <si>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</si>
  <si>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</si>
  <si>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</si>
  <si>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</si>
  <si>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</si>
  <si>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</si>
  <si>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</si>
  <si>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</si>
  <si>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</si>
  <si>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</si>
  <si>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</si>
  <si>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</si>
  <si>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</si>
  <si>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</si>
  <si>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</si>
  <si>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</si>
  <si>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</si>
  <si>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</si>
  <si>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</si>
  <si>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</si>
  <si>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</si>
  <si>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</si>
  <si>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</si>
  <si>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</si>
  <si>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</si>
  <si>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</si>
  <si>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</si>
  <si>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</si>
  <si>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</si>
  <si>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</si>
  <si>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</si>
  <si>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</si>
  <si>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</si>
  <si>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</si>
  <si>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</si>
  <si>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</si>
  <si>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</si>
  <si>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</si>
  <si>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</si>
  <si>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</si>
  <si>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</si>
  <si>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</si>
  <si>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</si>
  <si>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</si>
  <si>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</si>
  <si>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</si>
  <si>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</si>
  <si>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</si>
  <si>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</si>
  <si>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</si>
  <si>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</si>
  <si>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</si>
  <si>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</si>
  <si>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</si>
  <si>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</si>
  <si>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</si>
  <si>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</si>
  <si>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</si>
  <si>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</si>
  <si>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</si>
  <si>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</si>
  <si>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</si>
  <si>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</si>
  <si>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</si>
  <si>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</si>
  <si>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</si>
  <si>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</si>
  <si>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</si>
  <si>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</si>
  <si>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</si>
  <si>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</si>
  <si>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</si>
  <si>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</si>
  <si>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</si>
  <si>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</si>
  <si>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</si>
  <si>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</si>
  <si>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</si>
  <si>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</si>
  <si>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</si>
  <si>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</si>
  <si>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</si>
  <si>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</si>
  <si>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</si>
  <si>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</si>
  <si>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</si>
  <si>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</si>
  <si>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</si>
  <si>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</si>
  <si>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</si>
  <si>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</si>
  <si>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</si>
  <si>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</si>
  <si>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</si>
  <si>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</si>
  <si>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</si>
  <si>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</si>
  <si>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</si>
  <si>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</si>
  <si>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</si>
  <si>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</si>
  <si>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</si>
  <si>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</si>
  <si>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</si>
  <si>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</si>
  <si>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</si>
  <si>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</si>
  <si>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</si>
  <si>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</si>
  <si>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</si>
  <si>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</si>
  <si>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</si>
  <si>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</si>
  <si>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</si>
  <si>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</si>
  <si>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</si>
  <si>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</si>
  <si>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</si>
  <si>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</si>
  <si>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</si>
  <si>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</si>
  <si>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</si>
  <si>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</si>
  <si>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</si>
  <si>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</si>
  <si>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</si>
  <si>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</si>
  <si>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</si>
  <si>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</si>
  <si>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</si>
  <si>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</si>
  <si>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</si>
  <si>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</si>
  <si>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兵庫県佐用町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</si>
  <si>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</si>
  <si>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</si>
  <si>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</si>
  <si>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</si>
  <si>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</si>
  <si>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</si>
  <si>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</si>
  <si>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</si>
  <si>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</si>
  <si>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</si>
  <si>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</si>
  <si>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</si>
  <si>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</si>
  <si>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</si>
  <si>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</si>
  <si>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</si>
  <si>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</si>
  <si>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</si>
  <si>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</si>
  <si>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</si>
  <si>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</si>
  <si>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</si>
  <si>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</si>
  <si>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</si>
  <si>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</si>
  <si>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</si>
  <si>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</si>
  <si>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</si>
  <si>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</si>
  <si>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</si>
  <si>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</si>
  <si>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</si>
  <si>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</si>
  <si>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</si>
  <si>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</si>
  <si>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</si>
  <si>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</si>
  <si>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</si>
  <si>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</si>
  <si>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</si>
  <si>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</si>
  <si>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</si>
  <si>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</si>
  <si>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</si>
  <si>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</si>
  <si>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</si>
  <si>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</si>
  <si>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</si>
  <si>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</si>
  <si>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</si>
  <si>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</si>
  <si>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</si>
  <si>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</si>
  <si>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</si>
  <si>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</si>
  <si>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</si>
  <si>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</si>
  <si>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</si>
  <si>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</si>
  <si>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</si>
  <si>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</si>
  <si>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</si>
  <si>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</si>
  <si>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</si>
  <si>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</si>
  <si>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</si>
  <si>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</si>
  <si>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</si>
  <si>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</si>
  <si>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</si>
  <si>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</si>
  <si>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</si>
  <si>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</si>
  <si>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</si>
  <si>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</si>
  <si>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</si>
  <si>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</si>
  <si>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</si>
  <si>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</si>
  <si>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</si>
  <si>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</si>
  <si>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</si>
  <si>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</si>
  <si>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</si>
  <si>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</si>
  <si>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</si>
  <si>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</si>
  <si>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</si>
  <si>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</si>
  <si>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</si>
  <si>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</si>
  <si>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</si>
  <si>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</si>
  <si>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</si>
  <si>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</si>
  <si>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</si>
  <si>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</si>
  <si>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</si>
  <si>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</si>
  <si>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</si>
  <si>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</si>
  <si>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</si>
  <si>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</si>
  <si>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</si>
  <si>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</si>
  <si>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</si>
  <si>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</si>
  <si>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</si>
  <si>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</si>
  <si>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</si>
  <si>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</si>
  <si>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</si>
  <si>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</si>
  <si>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</si>
  <si>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</si>
  <si>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</si>
  <si>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</si>
  <si>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</si>
  <si>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</si>
  <si>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</si>
  <si>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</si>
  <si>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</si>
  <si>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</si>
  <si>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</si>
  <si>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</si>
  <si>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</si>
  <si>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</si>
  <si>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</si>
  <si>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</si>
  <si>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</si>
  <si>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</si>
  <si>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</si>
  <si>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</si>
  <si>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</si>
  <si>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</si>
  <si>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</si>
  <si>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</si>
  <si>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</si>
  <si>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</si>
  <si>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</si>
  <si>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</si>
  <si>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</si>
  <si>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</si>
  <si>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</si>
  <si>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</si>
  <si>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</si>
  <si>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</si>
  <si>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兵庫県佐用町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</si>
  <si>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</si>
  <si>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</si>
  <si>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</si>
  <si>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</si>
  <si>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</si>
  <si>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</si>
  <si>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</si>
  <si>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</si>
  <si>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</si>
  <si>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</si>
  <si>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</si>
  <si>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</si>
  <si>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</si>
  <si>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</si>
  <si>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</si>
  <si>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</si>
  <si>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</si>
  <si>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</si>
  <si>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</si>
  <si>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</si>
  <si>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メガソーラー事業収入特別会計</t>
    <phoneticPr fontId="5"/>
  </si>
  <si>
    <t>朝霧園特別会計</t>
    <phoneticPr fontId="5"/>
  </si>
  <si>
    <t>西はりま天文台公園特別会計</t>
    <phoneticPr fontId="5"/>
  </si>
  <si>
    <t>歯科保健特別会計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</si>
  <si>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</si>
  <si>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</si>
  <si>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</si>
  <si>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</si>
  <si>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</si>
  <si>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</si>
  <si>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</si>
  <si>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</si>
  <si>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</si>
  <si>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</si>
  <si>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</si>
  <si>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</si>
  <si>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</si>
  <si>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</si>
  <si>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</si>
  <si>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</si>
  <si>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</si>
  <si>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</si>
  <si>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農業共済事業特別会計</t>
    <phoneticPr fontId="5"/>
  </si>
  <si>
    <t>簡易水道事業特別会計</t>
    <phoneticPr fontId="5"/>
  </si>
  <si>
    <t>法非適用企業</t>
    <phoneticPr fontId="5"/>
  </si>
  <si>
    <t>特定環境保全公共下水道事業特別会計</t>
    <phoneticPr fontId="5"/>
  </si>
  <si>
    <t>生活排水処理事業特別会計</t>
    <phoneticPr fontId="5"/>
  </si>
  <si>
    <t>笹ケ丘荘特別会計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</si>
  <si>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</si>
  <si>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</si>
  <si>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</si>
  <si>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</si>
  <si>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</si>
  <si>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</si>
  <si>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</si>
  <si>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</si>
  <si>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</si>
  <si>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</si>
  <si>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</si>
  <si>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</si>
  <si>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</si>
  <si>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</si>
  <si>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</si>
  <si>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</si>
  <si>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</si>
  <si>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</si>
  <si>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</si>
  <si>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</si>
  <si>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</si>
  <si>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</si>
  <si>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</si>
  <si>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</si>
  <si>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</si>
  <si>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</si>
  <si>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</si>
  <si>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</si>
  <si>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</si>
  <si>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</si>
  <si>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</si>
  <si>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</si>
  <si>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</si>
  <si>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</si>
  <si>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</si>
  <si>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</si>
  <si>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</si>
  <si>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</si>
  <si>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</si>
  <si>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</si>
  <si>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</si>
  <si>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</si>
  <si>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</si>
  <si>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</si>
  <si>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</si>
  <si>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</si>
  <si>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</si>
  <si>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</si>
  <si>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</si>
  <si>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</si>
  <si>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</si>
  <si>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</si>
  <si>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</si>
  <si>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</si>
  <si>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</si>
  <si>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</si>
  <si>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</si>
  <si>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</si>
  <si>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</si>
  <si>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</si>
  <si>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</si>
  <si>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</si>
  <si>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</si>
  <si>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</si>
  <si>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</si>
  <si>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</si>
  <si>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</si>
  <si>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</si>
  <si>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</si>
  <si>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</si>
  <si>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</si>
  <si>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</si>
  <si>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</si>
  <si>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</si>
  <si>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</si>
  <si>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</si>
  <si>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</si>
  <si>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</si>
  <si>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</si>
  <si>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</si>
  <si>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</si>
  <si>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</si>
  <si>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</si>
  <si>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</si>
  <si>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</si>
  <si>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</si>
  <si>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</si>
  <si>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</si>
  <si>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</si>
  <si>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</si>
  <si>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</si>
  <si>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</si>
  <si>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</si>
  <si>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</si>
  <si>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</si>
  <si>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</si>
  <si>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</si>
  <si>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</si>
  <si>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</si>
  <si>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</si>
  <si>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</si>
  <si>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</si>
  <si>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</si>
  <si>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</si>
  <si>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</si>
  <si>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</si>
  <si>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</si>
  <si>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</si>
  <si>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</si>
  <si>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</si>
  <si>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</si>
  <si>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</si>
  <si>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</si>
  <si>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</si>
  <si>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</si>
  <si>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</si>
  <si>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</si>
  <si>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</si>
  <si>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</si>
  <si>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</si>
  <si>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</si>
  <si>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</si>
  <si>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</si>
  <si>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</si>
  <si>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</si>
  <si>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</si>
  <si>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</si>
  <si>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</si>
  <si>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</si>
  <si>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</si>
  <si>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</si>
  <si>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</si>
  <si>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</si>
  <si>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</si>
  <si>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</si>
  <si>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</si>
  <si>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農業共済事業特別会計</t>
  </si>
  <si>
    <t>一般会計</t>
  </si>
  <si>
    <t>簡易水道事業特別会計</t>
  </si>
  <si>
    <t>宅地造成事業特別会計</t>
  </si>
  <si>
    <t>介護保険特別会計</t>
  </si>
  <si>
    <t>後期高齢者医療特別会計</t>
  </si>
  <si>
    <t>国民健康保険特別会計</t>
  </si>
  <si>
    <t>その他会計（赤字）</t>
  </si>
  <si>
    <t>その他会計（黒字）</t>
  </si>
  <si>
    <t>播磨高原広域事務組合　一般会計</t>
    <rPh sb="0" eb="2">
      <t>ハリマ</t>
    </rPh>
    <rPh sb="2" eb="4">
      <t>コウゲン</t>
    </rPh>
    <rPh sb="4" eb="6">
      <t>コウイキ</t>
    </rPh>
    <rPh sb="6" eb="8">
      <t>ジム</t>
    </rPh>
    <rPh sb="8" eb="10">
      <t>クミアイ</t>
    </rPh>
    <rPh sb="11" eb="13">
      <t>イッパン</t>
    </rPh>
    <rPh sb="13" eb="15">
      <t>カイケイ</t>
    </rPh>
    <phoneticPr fontId="2"/>
  </si>
  <si>
    <t>播磨高原広域事務組合　水道事業会計</t>
    <rPh sb="11" eb="13">
      <t>スイドウ</t>
    </rPh>
    <rPh sb="13" eb="15">
      <t>ジギョウ</t>
    </rPh>
    <rPh sb="15" eb="17">
      <t>カイケイ</t>
    </rPh>
    <phoneticPr fontId="2"/>
  </si>
  <si>
    <t>播磨高原広域事務組合　下水道事業会計</t>
    <rPh sb="11" eb="14">
      <t>ゲスイドウ</t>
    </rPh>
    <rPh sb="14" eb="16">
      <t>ジギョウ</t>
    </rPh>
    <rPh sb="16" eb="18">
      <t>カイケイ</t>
    </rPh>
    <phoneticPr fontId="2"/>
  </si>
  <si>
    <t>兵庫県後期高齢者医療広域連合　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</si>
  <si>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　特別会計</t>
    <rPh sb="15" eb="17">
      <t>トクベツ</t>
    </rPh>
    <phoneticPr fontId="2"/>
  </si>
  <si>
    <t>兵庫県市町村職員退職手当組合　一般会計</t>
    <rPh sb="0" eb="3">
      <t>ヒョウゴケン</t>
    </rPh>
    <rPh sb="3" eb="6">
      <t>シチョウソン</t>
    </rPh>
    <rPh sb="6" eb="8">
      <t>ショクイン</t>
    </rPh>
    <rPh sb="8" eb="10">
      <t>タイショク</t>
    </rPh>
    <rPh sb="10" eb="12">
      <t>テアテ</t>
    </rPh>
    <rPh sb="12" eb="14">
      <t>クミアイ</t>
    </rPh>
    <rPh sb="15" eb="17">
      <t>イッパン</t>
    </rPh>
    <rPh sb="17" eb="19">
      <t>カイケイ</t>
    </rPh>
    <phoneticPr fontId="2"/>
  </si>
  <si>
    <t>兵庫県町議会議員公務災害補償組合　一般会計</t>
    <rPh sb="3" eb="4">
      <t>チョウ</t>
    </rPh>
    <rPh sb="4" eb="6">
      <t>ギカイ</t>
    </rPh>
    <rPh sb="6" eb="8">
      <t>ギイン</t>
    </rPh>
    <rPh sb="8" eb="10">
      <t>コウム</t>
    </rPh>
    <rPh sb="10" eb="12">
      <t>サイガイ</t>
    </rPh>
    <rPh sb="12" eb="14">
      <t>ホショウ</t>
    </rPh>
    <rPh sb="14" eb="16">
      <t>クミアイ</t>
    </rPh>
    <phoneticPr fontId="2"/>
  </si>
  <si>
    <t>にしはりま環境事務組合　一般会計</t>
    <rPh sb="5" eb="7">
      <t>カンキョウ</t>
    </rPh>
    <rPh sb="7" eb="9">
      <t>ジム</t>
    </rPh>
    <rPh sb="9" eb="11">
      <t>クミアイ</t>
    </rPh>
    <phoneticPr fontId="2"/>
  </si>
  <si>
    <t>兵庫県市町交通災害共済組合　一般会計</t>
    <rPh sb="0" eb="3">
      <t>ヒョウゴケン</t>
    </rPh>
    <rPh sb="3" eb="5">
      <t>シチョウ</t>
    </rPh>
    <rPh sb="5" eb="7">
      <t>コウツウ</t>
    </rPh>
    <rPh sb="7" eb="9">
      <t>サイガイ</t>
    </rPh>
    <rPh sb="9" eb="11">
      <t>キョウサイ</t>
    </rPh>
    <rPh sb="11" eb="13">
      <t>クミアイ</t>
    </rPh>
    <phoneticPr fontId="2"/>
  </si>
  <si>
    <t>西はりま消防組合　一般会計</t>
    <rPh sb="0" eb="1">
      <t>ニシ</t>
    </rPh>
    <rPh sb="4" eb="6">
      <t>ショウボウ</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</si>
  <si>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</si>
  <si>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</si>
  <si>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</si>
  <si>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</si>
  <si>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</si>
  <si>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</si>
  <si>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</si>
  <si>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</si>
  <si>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</si>
  <si>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地方債残高については、繰上償還（平成27年度実績額：1,063,022千円）や新規地方債の発行抑制に取り組み減少している。公営企業債等繰入見込額についても、公営企業債残高の減少により、繰入見込額は減少している。
実質公債費比率・・・繰上償還によって元利償還金が減少しているため、数値が改善傾向にある。</t>
    <rPh sb="0" eb="2">
      <t>ショウライ</t>
    </rPh>
    <rPh sb="2" eb="4">
      <t>フタン</t>
    </rPh>
    <rPh sb="4" eb="6">
      <t>ヒリツ</t>
    </rPh>
    <rPh sb="9" eb="12">
      <t>チホウサイ</t>
    </rPh>
    <rPh sb="12" eb="14">
      <t>ザンダカ</t>
    </rPh>
    <rPh sb="20" eb="22">
      <t>クリアゲ</t>
    </rPh>
    <rPh sb="22" eb="24">
      <t>ショウカン</t>
    </rPh>
    <rPh sb="25" eb="27">
      <t>ヘイセイ</t>
    </rPh>
    <rPh sb="29" eb="31">
      <t>ネンド</t>
    </rPh>
    <rPh sb="31" eb="34">
      <t>ジッセキガク</t>
    </rPh>
    <rPh sb="44" eb="46">
      <t>センエン</t>
    </rPh>
    <rPh sb="48" eb="50">
      <t>シンキ</t>
    </rPh>
    <rPh sb="50" eb="53">
      <t>チホウサイ</t>
    </rPh>
    <rPh sb="54" eb="56">
      <t>ハッコウ</t>
    </rPh>
    <rPh sb="56" eb="58">
      <t>ヨクセイ</t>
    </rPh>
    <rPh sb="59" eb="60">
      <t>ト</t>
    </rPh>
    <rPh sb="61" eb="62">
      <t>ク</t>
    </rPh>
    <rPh sb="63" eb="65">
      <t>ゲンショウ</t>
    </rPh>
    <rPh sb="70" eb="72">
      <t>コウエイ</t>
    </rPh>
    <rPh sb="72" eb="74">
      <t>キギョウ</t>
    </rPh>
    <rPh sb="74" eb="75">
      <t>サイ</t>
    </rPh>
    <rPh sb="75" eb="76">
      <t>トウ</t>
    </rPh>
    <rPh sb="76" eb="78">
      <t>クリイレ</t>
    </rPh>
    <rPh sb="78" eb="80">
      <t>ミコミ</t>
    </rPh>
    <rPh sb="80" eb="81">
      <t>ガク</t>
    </rPh>
    <rPh sb="87" eb="89">
      <t>コウエイ</t>
    </rPh>
    <rPh sb="89" eb="91">
      <t>キギョウ</t>
    </rPh>
    <rPh sb="91" eb="92">
      <t>サイ</t>
    </rPh>
    <rPh sb="92" eb="94">
      <t>ザンダカ</t>
    </rPh>
    <rPh sb="95" eb="97">
      <t>ゲンショウ</t>
    </rPh>
    <rPh sb="101" eb="103">
      <t>クリイレ</t>
    </rPh>
    <rPh sb="103" eb="105">
      <t>ミコミ</t>
    </rPh>
    <rPh sb="105" eb="106">
      <t>ガク</t>
    </rPh>
    <rPh sb="107" eb="109">
      <t>ゲンショウ</t>
    </rPh>
    <rPh sb="115" eb="117">
      <t>ジッシツ</t>
    </rPh>
    <rPh sb="117" eb="120">
      <t>コウサイヒ</t>
    </rPh>
    <rPh sb="120" eb="122">
      <t>ヒリツ</t>
    </rPh>
    <rPh sb="125" eb="127">
      <t>クリアゲ</t>
    </rPh>
    <rPh sb="127" eb="129">
      <t>ショウカン</t>
    </rPh>
    <rPh sb="133" eb="135">
      <t>ガンリ</t>
    </rPh>
    <rPh sb="135" eb="138">
      <t>ショウカンキン</t>
    </rPh>
    <rPh sb="139" eb="141">
      <t>ゲンショウ</t>
    </rPh>
    <rPh sb="148" eb="150">
      <t>スウチ</t>
    </rPh>
    <rPh sb="151" eb="153">
      <t>カイゼン</t>
    </rPh>
    <rPh sb="153" eb="155">
      <t>ケイコウ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</si>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</sst>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92492</c:v>
                </c:pt>
                <c:pt idx="1">
                  <c:v>112551</c:v>
                </c:pt>
                <c:pt idx="2">
                  <c:v>128725</c:v>
                </c:pt>
                <c:pt idx="3">
                  <c:v>122244</c:v>
                </c:pt>
                <c:pt idx="4">
                  <c:v>93697</c:v>
                </c:pt>
              </c:numCache>
            </c:numRef>
          </c:val>
        </c:ser>
        <c:marker val="1"/>
        <c:axId val="101831808"/>
        <c:axId val="101833728"/>
      </c:lineChart>
      <c:catAx>
        <c:axId val="10183180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33728"/>
        <c:crosses val="autoZero"/>
        <c:auto val="1"/>
        <c:lblAlgn val="ctr"/>
        <c:lblOffset val="100"/>
        <c:tickLblSkip val="1"/>
        <c:tickMarkSkip val="1"/>
      </c:catAx>
      <c:valAx>
        <c:axId val="101833728"/>
        <c:scaling>
          <c:orientation val="minMax"/>
          <c:max val="16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3180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1.06</c:v>
                </c:pt>
                <c:pt idx="1">
                  <c:v>0.48</c:v>
                </c:pt>
                <c:pt idx="2">
                  <c:v>0.48</c:v>
                </c:pt>
                <c:pt idx="3">
                  <c:v>0.75</c:v>
                </c:pt>
                <c:pt idx="4">
                  <c:v>0.42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29.23</c:v>
                </c:pt>
                <c:pt idx="1">
                  <c:v>30.89</c:v>
                </c:pt>
                <c:pt idx="2">
                  <c:v>30.96</c:v>
                </c:pt>
                <c:pt idx="3">
                  <c:v>31.37</c:v>
                </c:pt>
                <c:pt idx="4">
                  <c:v>30.75</c:v>
                </c:pt>
              </c:numCache>
            </c:numRef>
          </c:val>
        </c:ser>
        <c:gapWidth val="250"/>
        <c:overlap val="100"/>
        <c:axId val="113898624"/>
        <c:axId val="11390054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6.28</c:v>
                </c:pt>
                <c:pt idx="1">
                  <c:v>10.19</c:v>
                </c:pt>
                <c:pt idx="2">
                  <c:v>8.52</c:v>
                </c:pt>
                <c:pt idx="3">
                  <c:v>5.91</c:v>
                </c:pt>
                <c:pt idx="4">
                  <c:v>10.95</c:v>
                </c:pt>
              </c:numCache>
            </c:numRef>
          </c:val>
        </c:ser>
        <c:marker val="1"/>
        <c:axId val="113898624"/>
        <c:axId val="113900544"/>
      </c:lineChart>
      <c:catAx>
        <c:axId val="11389862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900544"/>
        <c:crosses val="autoZero"/>
        <c:auto val="1"/>
        <c:lblAlgn val="ctr"/>
        <c:lblOffset val="100"/>
        <c:tickLblSkip val="1"/>
        <c:tickMarkSkip val="1"/>
      </c:catAx>
      <c:valAx>
        <c:axId val="1139005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986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7.0000000000000007E-2</c:v>
                </c:pt>
                <c:pt idx="4">
                  <c:v>#N/A</c:v>
                </c:pt>
                <c:pt idx="5">
                  <c:v>0.02</c:v>
                </c:pt>
                <c:pt idx="6">
                  <c:v>#N/A</c:v>
                </c:pt>
                <c:pt idx="7">
                  <c:v>0.12</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0.04</c:v>
                </c:pt>
                <c:pt idx="6">
                  <c:v>#N/A</c:v>
                </c:pt>
                <c:pt idx="7">
                  <c:v>0.04</c:v>
                </c:pt>
                <c:pt idx="8">
                  <c:v>#N/A</c:v>
                </c:pt>
                <c:pt idx="9">
                  <c:v>0.04</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0.02</c:v>
                </c:pt>
                <c:pt idx="8">
                  <c:v>#N/A</c:v>
                </c:pt>
                <c:pt idx="9">
                  <c:v>0.04</c:v>
                </c:pt>
              </c:numCache>
            </c:numRef>
          </c:val>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0.04</c:v>
                </c:pt>
                <c:pt idx="6">
                  <c:v>#N/A</c:v>
                </c:pt>
                <c:pt idx="7">
                  <c:v>0.04</c:v>
                </c:pt>
                <c:pt idx="8">
                  <c:v>#N/A</c:v>
                </c:pt>
                <c:pt idx="9">
                  <c:v>0.05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0.13</c:v>
                </c:pt>
                <c:pt idx="2">
                  <c:v>#N/A</c:v>
                </c:pt>
                <c:pt idx="3">
                  <c:v>0.22</c:v>
                </c:pt>
                <c:pt idx="4">
                  <c:v>#N/A</c:v>
                </c:pt>
                <c:pt idx="5">
                  <c:v>0.17</c:v>
                </c:pt>
                <c:pt idx="6">
                  <c:v>#N/A</c:v>
                </c:pt>
                <c:pt idx="7">
                  <c:v>0.2</c:v>
                </c:pt>
                <c:pt idx="8">
                  <c:v>#N/A</c:v>
                </c:pt>
                <c:pt idx="9">
                  <c:v>0.06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1.05</c:v>
                </c:pt>
                <c:pt idx="2">
                  <c:v>#N/A</c:v>
                </c:pt>
                <c:pt idx="3">
                  <c:v>0.45</c:v>
                </c:pt>
                <c:pt idx="4">
                  <c:v>#N/A</c:v>
                </c:pt>
                <c:pt idx="5">
                  <c:v>0.46</c:v>
                </c:pt>
                <c:pt idx="6">
                  <c:v>#N/A</c:v>
                </c:pt>
                <c:pt idx="7">
                  <c:v>0.65</c:v>
                </c:pt>
                <c:pt idx="8">
                  <c:v>#N/A</c:v>
                </c:pt>
                <c:pt idx="9">
                  <c:v>0.4</c:v>
                </c:pt>
              </c:numCache>
            </c:numRef>
          </c:val>
        </c:ser>
        <c:ser>
          <c:idx val="8"/>
          <c:order val="8"/>
          <c:tx>
            <c:strRef>
              <c:f>データシート!$A$35</c:f>
              <c:strCache>
                <c:ptCount val="1"/>
                <c:pt idx="0">
                  <c:v>農業共済事業特別会計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0.89</c:v>
                </c:pt>
                <c:pt idx="2">
                  <c:v>#N/A</c:v>
                </c:pt>
                <c:pt idx="3">
                  <c:v>0.94</c:v>
                </c:pt>
                <c:pt idx="4">
                  <c:v>#N/A</c:v>
                </c:pt>
                <c:pt idx="5">
                  <c:v>0.91</c:v>
                </c:pt>
                <c:pt idx="6">
                  <c:v>#N/A</c:v>
                </c:pt>
                <c:pt idx="7">
                  <c:v>0.94</c:v>
                </c:pt>
                <c:pt idx="8">
                  <c:v>#N/A</c:v>
                </c:pt>
                <c:pt idx="9">
                  <c:v>0.92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5.18</c:v>
                </c:pt>
                <c:pt idx="2">
                  <c:v>#N/A</c:v>
                </c:pt>
                <c:pt idx="3">
                  <c:v>5.73</c:v>
                </c:pt>
                <c:pt idx="4">
                  <c:v>#N/A</c:v>
                </c:pt>
                <c:pt idx="5">
                  <c:v>5.76</c:v>
                </c:pt>
                <c:pt idx="6">
                  <c:v>#N/A</c:v>
                </c:pt>
                <c:pt idx="7">
                  <c:v>5.48</c:v>
                </c:pt>
                <c:pt idx="8">
                  <c:v>#N/A</c:v>
                </c:pt>
                <c:pt idx="9">
                  <c:v>5.43</c:v>
                </c:pt>
              </c:numCache>
            </c:numRef>
          </c:val>
        </c:ser>
        <c:overlap val="100"/>
        <c:axId val="114918528"/>
        <c:axId val="114920064"/>
      </c:barChart>
      <c:catAx>
        <c:axId val="114918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20064"/>
        <c:crosses val="autoZero"/>
        <c:auto val="1"/>
        <c:lblAlgn val="ctr"/>
        <c:lblOffset val="100"/>
        <c:tickLblSkip val="1"/>
        <c:tickMarkSkip val="1"/>
      </c:catAx>
      <c:valAx>
        <c:axId val="1149200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185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8E-2"/>
          <c:y val="8.7976539589442848E-2"/>
          <c:w val="0.90356317136844067"/>
          <c:h val="0.6392961876832865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1981</c:v>
                </c:pt>
                <c:pt idx="5">
                  <c:v>1931</c:v>
                </c:pt>
                <c:pt idx="8">
                  <c:v>1948</c:v>
                </c:pt>
                <c:pt idx="11">
                  <c:v>1953</c:v>
                </c:pt>
                <c:pt idx="14">
                  <c:v>1985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65</c:v>
                </c:pt>
                <c:pt idx="3">
                  <c:v>74</c:v>
                </c:pt>
                <c:pt idx="6">
                  <c:v>82</c:v>
                </c:pt>
                <c:pt idx="9">
                  <c:v>74</c:v>
                </c:pt>
                <c:pt idx="12">
                  <c:v>95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1092</c:v>
                </c:pt>
                <c:pt idx="3">
                  <c:v>968</c:v>
                </c:pt>
                <c:pt idx="6">
                  <c:v>996</c:v>
                </c:pt>
                <c:pt idx="9">
                  <c:v>931</c:v>
                </c:pt>
                <c:pt idx="12">
                  <c:v>948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1904</c:v>
                </c:pt>
                <c:pt idx="3">
                  <c:v>1661</c:v>
                </c:pt>
                <c:pt idx="6">
                  <c:v>1590</c:v>
                </c:pt>
                <c:pt idx="9">
                  <c:v>1520</c:v>
                </c:pt>
                <c:pt idx="12">
                  <c:v>1517</c:v>
                </c:pt>
              </c:numCache>
            </c:numRef>
          </c:val>
        </c:ser>
        <c:gapWidth val="100"/>
        <c:overlap val="100"/>
        <c:axId val="116106752"/>
        <c:axId val="1161086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1080</c:v>
                </c:pt>
                <c:pt idx="2">
                  <c:v>#N/A</c:v>
                </c:pt>
                <c:pt idx="3">
                  <c:v>#N/A</c:v>
                </c:pt>
                <c:pt idx="4">
                  <c:v>772</c:v>
                </c:pt>
                <c:pt idx="5">
                  <c:v>#N/A</c:v>
                </c:pt>
                <c:pt idx="6">
                  <c:v>#N/A</c:v>
                </c:pt>
                <c:pt idx="7">
                  <c:v>720</c:v>
                </c:pt>
                <c:pt idx="8">
                  <c:v>#N/A</c:v>
                </c:pt>
                <c:pt idx="9">
                  <c:v>#N/A</c:v>
                </c:pt>
                <c:pt idx="10">
                  <c:v>572</c:v>
                </c:pt>
                <c:pt idx="11">
                  <c:v>#N/A</c:v>
                </c:pt>
                <c:pt idx="12">
                  <c:v>#N/A</c:v>
                </c:pt>
                <c:pt idx="13">
                  <c:v>575</c:v>
                </c:pt>
                <c:pt idx="14">
                  <c:v>#N/A</c:v>
                </c:pt>
              </c:numCache>
            </c:numRef>
          </c:val>
        </c:ser>
        <c:marker val="1"/>
        <c:axId val="116106752"/>
        <c:axId val="116108672"/>
      </c:lineChart>
      <c:catAx>
        <c:axId val="1161067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08672"/>
        <c:crosses val="autoZero"/>
        <c:auto val="1"/>
        <c:lblAlgn val="ctr"/>
        <c:lblOffset val="100"/>
        <c:tickLblSkip val="1"/>
        <c:tickMarkSkip val="1"/>
      </c:catAx>
      <c:valAx>
        <c:axId val="1161086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067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29"/>
          <c:h val="0.589182127738552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19318</c:v>
                </c:pt>
                <c:pt idx="5">
                  <c:v>19773</c:v>
                </c:pt>
                <c:pt idx="8">
                  <c:v>19932</c:v>
                </c:pt>
                <c:pt idx="11">
                  <c:v>20049</c:v>
                </c:pt>
                <c:pt idx="14">
                  <c:v>19542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761</c:v>
                </c:pt>
                <c:pt idx="5">
                  <c:v>308</c:v>
                </c:pt>
                <c:pt idx="8">
                  <c:v>263</c:v>
                </c:pt>
                <c:pt idx="11">
                  <c:v>253</c:v>
                </c:pt>
                <c:pt idx="14">
                  <c:v>236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6719</c:v>
                </c:pt>
                <c:pt idx="5">
                  <c:v>7094</c:v>
                </c:pt>
                <c:pt idx="8">
                  <c:v>7260</c:v>
                </c:pt>
                <c:pt idx="11">
                  <c:v>7376</c:v>
                </c:pt>
                <c:pt idx="14">
                  <c:v>7825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2933</c:v>
                </c:pt>
                <c:pt idx="3">
                  <c:v>2949</c:v>
                </c:pt>
                <c:pt idx="6">
                  <c:v>2521</c:v>
                </c:pt>
                <c:pt idx="9">
                  <c:v>2289</c:v>
                </c:pt>
                <c:pt idx="12">
                  <c:v>2220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1144</c:v>
                </c:pt>
                <c:pt idx="3">
                  <c:v>1775</c:v>
                </c:pt>
                <c:pt idx="6">
                  <c:v>1708</c:v>
                </c:pt>
                <c:pt idx="9">
                  <c:v>1622</c:v>
                </c:pt>
                <c:pt idx="12">
                  <c:v>1585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10806</c:v>
                </c:pt>
                <c:pt idx="3">
                  <c:v>10120</c:v>
                </c:pt>
                <c:pt idx="6">
                  <c:v>9484</c:v>
                </c:pt>
                <c:pt idx="9">
                  <c:v>8507</c:v>
                </c:pt>
                <c:pt idx="12">
                  <c:v>8143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17012</c:v>
                </c:pt>
                <c:pt idx="3">
                  <c:v>16678</c:v>
                </c:pt>
                <c:pt idx="6">
                  <c:v>16233</c:v>
                </c:pt>
                <c:pt idx="9">
                  <c:v>16179</c:v>
                </c:pt>
                <c:pt idx="12">
                  <c:v>15572</c:v>
                </c:pt>
              </c:numCache>
            </c:numRef>
          </c:val>
        </c:ser>
        <c:gapWidth val="100"/>
        <c:overlap val="100"/>
        <c:axId val="116447872"/>
        <c:axId val="11633536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5097</c:v>
                </c:pt>
                <c:pt idx="2">
                  <c:v>#N/A</c:v>
                </c:pt>
                <c:pt idx="3">
                  <c:v>#N/A</c:v>
                </c:pt>
                <c:pt idx="4">
                  <c:v>4348</c:v>
                </c:pt>
                <c:pt idx="5">
                  <c:v>#N/A</c:v>
                </c:pt>
                <c:pt idx="6">
                  <c:v>#N/A</c:v>
                </c:pt>
                <c:pt idx="7">
                  <c:v>2490</c:v>
                </c:pt>
                <c:pt idx="8">
                  <c:v>#N/A</c:v>
                </c:pt>
                <c:pt idx="9">
                  <c:v>#N/A</c:v>
                </c:pt>
                <c:pt idx="10">
                  <c:v>919</c:v>
                </c:pt>
                <c:pt idx="11">
                  <c:v>#N/A</c:v>
                </c:pt>
                <c:pt idx="12">
                  <c:v>#N/A</c:v>
                </c:pt>
                <c:pt idx="13">
                  <c:v>0</c:v>
                </c:pt>
                <c:pt idx="14">
                  <c:v>#N/A</c:v>
                </c:pt>
              </c:numCache>
            </c:numRef>
          </c:val>
        </c:ser>
        <c:marker val="1"/>
        <c:axId val="116447872"/>
        <c:axId val="116335360"/>
      </c:lineChart>
      <c:catAx>
        <c:axId val="1164478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35360"/>
        <c:crosses val="autoZero"/>
        <c:auto val="1"/>
        <c:lblAlgn val="ctr"/>
        <c:lblOffset val="100"/>
        <c:tickLblSkip val="1"/>
        <c:tickMarkSkip val="1"/>
      </c:catAx>
      <c:valAx>
        <c:axId val="1163353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478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6700672"/>
        <c:axId val="116702592"/>
      </c:scatterChart>
      <c:valAx>
        <c:axId val="116700672"/>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702592"/>
        <c:crosses val="autoZero"/>
        <c:crossBetween val="midCat"/>
      </c:valAx>
      <c:valAx>
        <c:axId val="11670259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70067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14.2</c:v>
                </c:pt>
                <c:pt idx="1">
                  <c:v>13.2</c:v>
                </c:pt>
                <c:pt idx="2">
                  <c:v>11.8</c:v>
                </c:pt>
                <c:pt idx="3">
                  <c:v>9.6999999999999993</c:v>
                </c:pt>
                <c:pt idx="4">
                  <c:v>8.8000000000000007</c:v>
                </c:pt>
              </c:numCache>
            </c:numRef>
          </c:xVal>
          <c:yVal>
            <c:numRef>
              <c:f>公会計指標分析・財政指標組合せ分析表!$K$73:$O$73</c:f>
              <c:numCache>
                <c:formatCode>#,##0.0;"▲ "#,##0.0</c:formatCode>
                <c:ptCount val="5"/>
                <c:pt idx="0">
                  <c:v>69.400000000000006</c:v>
                </c:pt>
                <c:pt idx="1">
                  <c:v>61</c:v>
                </c:pt>
                <c:pt idx="2">
                  <c:v>34.9</c:v>
                </c:pt>
                <c:pt idx="3">
                  <c:v>13.1</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er>
        <c:axId val="116318976"/>
        <c:axId val="116320512"/>
      </c:scatterChart>
      <c:valAx>
        <c:axId val="116318976"/>
        <c:scaling>
          <c:orientation val="minMax"/>
          <c:max val="14.7"/>
          <c:min val="8.6"/>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20512"/>
        <c:crosses val="autoZero"/>
        <c:crossBetween val="midCat"/>
      </c:valAx>
      <c:valAx>
        <c:axId val="116320512"/>
        <c:scaling>
          <c:orientation val="minMax"/>
          <c:max val="79"/>
          <c:min val="6"/>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63189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・前年度までの繰上償還によって元利償還金が減少している。今後も財政健全化の観点から、繰上償還を実施する予定である。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については、今後の上下水道の施設統合事業で、事業が本格実施されると公営企業債の借り入れが増加し、繰入金が増えることにより、実質公債費比率の上昇につながる可能性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・地方債残高については、繰上償還（</a:t>
          </a:r>
          <a:r>
            <a:rPr kumimoji="1" lang="en-US" altLang="ja-JP" sz="1400">
              <a:latin typeface="ＭＳ ゴシック" pitchFamily="49" charset="-128"/>
              <a:ea typeface="ＭＳ ゴシック" pitchFamily="49" charset="-128"/>
            </a:rPr>
            <a:t>1,063,022</a:t>
          </a:r>
          <a:r>
            <a:rPr kumimoji="1" lang="ja-JP" altLang="en-US" sz="1400">
              <a:latin typeface="ＭＳ ゴシック" pitchFamily="49" charset="-128"/>
              <a:ea typeface="ＭＳ ゴシック" pitchFamily="49" charset="-128"/>
            </a:rPr>
            <a:t>千円）や新規地方債の発行抑制に取り組み減少。</a:t>
          </a:r>
        </a:p>
        <a:p>
          <a:r>
            <a:rPr kumimoji="1" lang="ja-JP" altLang="en-US" sz="1400">
              <a:latin typeface="ＭＳ ゴシック" pitchFamily="49" charset="-128"/>
              <a:ea typeface="ＭＳ ゴシック" pitchFamily="49" charset="-128"/>
            </a:rPr>
            <a:t>・公営企業債等繰入見込額については、公営企業債の残高の減少による繰入見込額の減少。</a:t>
          </a:r>
        </a:p>
        <a:p>
          <a:r>
            <a:rPr kumimoji="1" lang="ja-JP" altLang="en-US" sz="1400">
              <a:latin typeface="ＭＳ ゴシック" pitchFamily="49" charset="-128"/>
              <a:ea typeface="ＭＳ ゴシック" pitchFamily="49" charset="-128"/>
            </a:rPr>
            <a:t>・充当可能基金について、減債基金を</a:t>
          </a:r>
          <a:r>
            <a:rPr kumimoji="1" lang="en-US" altLang="ja-JP" sz="1400">
              <a:latin typeface="ＭＳ ゴシック" pitchFamily="49" charset="-128"/>
              <a:ea typeface="ＭＳ ゴシック" pitchFamily="49" charset="-128"/>
            </a:rPr>
            <a:t>229,221</a:t>
          </a:r>
          <a:r>
            <a:rPr kumimoji="1" lang="ja-JP" altLang="en-US" sz="1400">
              <a:latin typeface="ＭＳ ゴシック" pitchFamily="49" charset="-128"/>
              <a:ea typeface="ＭＳ ゴシック" pitchFamily="49" charset="-128"/>
            </a:rPr>
            <a:t>千円増額、過疎地域自立振興基金は</a:t>
          </a:r>
          <a:r>
            <a:rPr kumimoji="1" lang="en-US" altLang="ja-JP" sz="1400">
              <a:latin typeface="ＭＳ ゴシック" pitchFamily="49" charset="-128"/>
              <a:ea typeface="ＭＳ ゴシック" pitchFamily="49" charset="-128"/>
            </a:rPr>
            <a:t>230,519</a:t>
          </a:r>
          <a:r>
            <a:rPr kumimoji="1" lang="ja-JP" altLang="en-US" sz="1400">
              <a:latin typeface="ＭＳ ゴシック" pitchFamily="49" charset="-128"/>
              <a:ea typeface="ＭＳ ゴシック" pitchFamily="49" charset="-128"/>
            </a:rPr>
            <a:t>千円増額となっている。　</a:t>
          </a:r>
        </a:p>
        <a:p>
          <a:r>
            <a:rPr kumimoji="1" lang="ja-JP" altLang="en-US" sz="1400">
              <a:latin typeface="ＭＳ ゴシック" pitchFamily="49" charset="-128"/>
              <a:ea typeface="ＭＳ ゴシック" pitchFamily="49" charset="-128"/>
            </a:rPr>
            <a:t>・早期健全化基準未満であるが、今後とも町債発行の抑制と起債繰上償還を基調として、比率の更なる改善を図る。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18,152
18,054
307.44
13,947,787
13,898,977
37,803
9,030,536
15,572,138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18,152
18,054
307.44
13,947,787
13,898,977
37,803
9,030,536
15,572,138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18,152
18,054
307.44
13,947,787
13,898,977
37,803
9,030,536
15,572,138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18,152
18,054
307.44
13,947,787
13,898,977
37,803
9,030,536
15,572,138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・人口の減少や全国平均を上回る高齢化率（</a:t>
          </a:r>
          <a:r>
            <a:rPr lang="ja-JP" altLang="en-US" sz="1300">
              <a:solidFill>
                <a:schemeClr val="dk1"/>
              </a:solidFill>
              <a:latin typeface="+mn-lt"/>
              <a:ea typeface="+mn-ea"/>
              <a:cs typeface="+mn-cs"/>
            </a:rPr>
            <a:t>平成</a:t>
          </a:r>
          <a:r>
            <a:rPr lang="en-US" altLang="ja-JP" sz="1300">
              <a:solidFill>
                <a:schemeClr val="dk1"/>
              </a:solidFill>
              <a:latin typeface="+mn-lt"/>
              <a:ea typeface="+mn-ea"/>
              <a:cs typeface="+mn-cs"/>
            </a:rPr>
            <a:t>28</a:t>
          </a:r>
          <a:r>
            <a:rPr lang="ja-JP" altLang="ja-JP" sz="1300">
              <a:solidFill>
                <a:schemeClr val="dk1"/>
              </a:solidFill>
              <a:latin typeface="+mn-lt"/>
              <a:ea typeface="+mn-ea"/>
              <a:cs typeface="+mn-cs"/>
            </a:rPr>
            <a:t>年</a:t>
          </a:r>
          <a:r>
            <a:rPr lang="en-US" altLang="ja-JP" sz="1300">
              <a:solidFill>
                <a:schemeClr val="dk1"/>
              </a:solidFill>
              <a:latin typeface="+mn-lt"/>
              <a:ea typeface="+mn-ea"/>
              <a:cs typeface="+mn-cs"/>
            </a:rPr>
            <a:t>2</a:t>
          </a:r>
          <a:r>
            <a:rPr lang="ja-JP" altLang="en-US" sz="1300">
              <a:solidFill>
                <a:schemeClr val="dk1"/>
              </a:solidFill>
              <a:latin typeface="+mn-lt"/>
              <a:ea typeface="+mn-ea"/>
              <a:cs typeface="+mn-cs"/>
            </a:rPr>
            <a:t>月時点：</a:t>
          </a:r>
          <a:r>
            <a:rPr lang="en-US" altLang="ja-JP" sz="1300">
              <a:solidFill>
                <a:schemeClr val="dk1"/>
              </a:solidFill>
              <a:latin typeface="+mn-lt"/>
              <a:ea typeface="+mn-ea"/>
              <a:cs typeface="+mn-cs"/>
            </a:rPr>
            <a:t>38.0</a:t>
          </a:r>
          <a:r>
            <a:rPr lang="ja-JP" altLang="ja-JP" sz="1300">
              <a:solidFill>
                <a:schemeClr val="dk1"/>
              </a:solidFill>
              <a:latin typeface="+mn-lt"/>
              <a:ea typeface="+mn-ea"/>
              <a:cs typeface="+mn-cs"/>
            </a:rPr>
            <a:t>％）に加え、町内に中心となる産業がないこと等により、財政基盤が弱く、類似団体平均をかなり下回っている。職員数の純減による人件費の抑制、町税等徴収体制の強化など、行財政改革</a:t>
          </a:r>
          <a:r>
            <a:rPr lang="ja-JP" altLang="en-US" sz="1300">
              <a:solidFill>
                <a:schemeClr val="dk1"/>
              </a:solidFill>
              <a:latin typeface="+mn-lt"/>
              <a:ea typeface="+mn-ea"/>
              <a:cs typeface="+mn-cs"/>
            </a:rPr>
            <a:t>を推進し、</a:t>
          </a:r>
          <a:r>
            <a:rPr lang="ja-JP" altLang="ja-JP" sz="1300">
              <a:solidFill>
                <a:schemeClr val="dk1"/>
              </a:solidFill>
              <a:latin typeface="+mn-lt"/>
              <a:ea typeface="+mn-ea"/>
              <a:cs typeface="+mn-cs"/>
            </a:rPr>
            <a:t>歳出の削減と財源の確保に努め、財政の健全化を図る。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33867</xdr:rowOff>
    </xdr:from>
    <xdr:to>
      <xdr:col>7</xdr:col>
      <xdr:colOff>152400</xdr:colOff>
      <xdr:row>45</xdr:row>
      <xdr:rowOff>47272</xdr:rowOff>
    </xdr:to>
    <xdr:cxnSp macro="">
      <xdr:nvCxnSpPr>
        <xdr:cNvPr id="68" name="直線コネクタ 67"/>
        <xdr:cNvCxnSpPr/>
      </xdr:nvCxnSpPr>
      <xdr:spPr>
        <a:xfrm>
          <a:off x="4114800" y="77491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33867</xdr:rowOff>
    </xdr:to>
    <xdr:cxnSp macro="">
      <xdr:nvCxnSpPr>
        <xdr:cNvPr id="71" name="直線コネクタ 70"/>
        <xdr:cNvCxnSpPr/>
      </xdr:nvCxnSpPr>
      <xdr:spPr>
        <a:xfrm>
          <a:off x="3225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33867</xdr:rowOff>
    </xdr:from>
    <xdr:to>
      <xdr:col>4</xdr:col>
      <xdr:colOff>482600</xdr:colOff>
      <xdr:row>45</xdr:row>
      <xdr:rowOff>33867</xdr:rowOff>
    </xdr:to>
    <xdr:cxnSp macro="">
      <xdr:nvCxnSpPr>
        <xdr:cNvPr id="74" name="直線コネクタ 73"/>
        <xdr:cNvCxnSpPr/>
      </xdr:nvCxnSpPr>
      <xdr:spPr>
        <a:xfrm>
          <a:off x="2336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7055</xdr:rowOff>
    </xdr:from>
    <xdr:to>
      <xdr:col>3</xdr:col>
      <xdr:colOff>279400</xdr:colOff>
      <xdr:row>45</xdr:row>
      <xdr:rowOff>33867</xdr:rowOff>
    </xdr:to>
    <xdr:cxnSp macro="">
      <xdr:nvCxnSpPr>
        <xdr:cNvPr id="77" name="直線コネクタ 76"/>
        <xdr:cNvCxnSpPr/>
      </xdr:nvCxnSpPr>
      <xdr:spPr>
        <a:xfrm>
          <a:off x="1447800" y="77223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167922</xdr:rowOff>
    </xdr:from>
    <xdr:to>
      <xdr:col>7</xdr:col>
      <xdr:colOff>203200</xdr:colOff>
      <xdr:row>45</xdr:row>
      <xdr:rowOff>98072</xdr:rowOff>
    </xdr:to>
    <xdr:sp macro="" textlink="">
      <xdr:nvSpPr>
        <xdr:cNvPr id="87" name="円/楕円 86"/>
        <xdr:cNvSpPr/>
      </xdr:nvSpPr>
      <xdr:spPr>
        <a:xfrm>
          <a:off x="49022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63799</xdr:rowOff>
    </xdr:from>
    <xdr:ext cx="762000" cy="259045"/>
    <xdr:sp macro="" textlink="">
      <xdr:nvSpPr>
        <xdr:cNvPr id="88" name="財政力該当値テキスト"/>
        <xdr:cNvSpPr txBox="1"/>
      </xdr:nvSpPr>
      <xdr:spPr>
        <a:xfrm>
          <a:off x="5041900" y="760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127705</xdr:rowOff>
    </xdr:from>
    <xdr:to>
      <xdr:col>2</xdr:col>
      <xdr:colOff>127000</xdr:colOff>
      <xdr:row>45</xdr:row>
      <xdr:rowOff>57855</xdr:rowOff>
    </xdr:to>
    <xdr:sp macro="" textlink="">
      <xdr:nvSpPr>
        <xdr:cNvPr id="95" name="円/楕円 94"/>
        <xdr:cNvSpPr/>
      </xdr:nvSpPr>
      <xdr:spPr>
        <a:xfrm>
          <a:off x="1397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42632</xdr:rowOff>
    </xdr:from>
    <xdr:ext cx="762000" cy="259045"/>
    <xdr:sp macro="" textlink="">
      <xdr:nvSpPr>
        <xdr:cNvPr id="96" name="テキスト ボックス 95"/>
        <xdr:cNvSpPr txBox="1"/>
      </xdr:nvSpPr>
      <xdr:spPr>
        <a:xfrm>
          <a:off x="1066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・合併直後の平成</a:t>
          </a:r>
          <a:r>
            <a:rPr kumimoji="1" lang="en-US" altLang="ja-JP" sz="1300">
              <a:latin typeface="ＭＳ Ｐゴシック"/>
            </a:rPr>
            <a:t>17</a:t>
          </a:r>
          <a:r>
            <a:rPr kumimoji="1" lang="ja-JP" altLang="en-US" sz="1300">
              <a:latin typeface="ＭＳ Ｐゴシック"/>
            </a:rPr>
            <a:t>年度は</a:t>
          </a:r>
          <a:r>
            <a:rPr kumimoji="1" lang="en-US" altLang="ja-JP" sz="1300">
              <a:latin typeface="ＭＳ Ｐゴシック"/>
            </a:rPr>
            <a:t>97.9</a:t>
          </a:r>
          <a:r>
            <a:rPr kumimoji="1" lang="ja-JP" altLang="en-US" sz="1300">
              <a:latin typeface="ＭＳ Ｐゴシック"/>
            </a:rPr>
            <a:t>％と、高い割合を示していたが、退職者の補充抑制による人件費の削減、高利率の地方債を繰上償還するなどによる公債費の削減（平成</a:t>
          </a:r>
          <a:r>
            <a:rPr kumimoji="1" lang="en-US" altLang="ja-JP" sz="1300">
              <a:latin typeface="ＭＳ Ｐゴシック"/>
            </a:rPr>
            <a:t>27</a:t>
          </a:r>
          <a:r>
            <a:rPr kumimoji="1" lang="ja-JP" altLang="en-US" sz="1300">
              <a:latin typeface="ＭＳ Ｐゴシック"/>
            </a:rPr>
            <a:t>年度繰上償還　</a:t>
          </a:r>
          <a:r>
            <a:rPr kumimoji="1" lang="en-US" altLang="ja-JP" sz="1300">
              <a:latin typeface="ＭＳ Ｐゴシック"/>
            </a:rPr>
            <a:t>1,063,022</a:t>
          </a:r>
          <a:r>
            <a:rPr kumimoji="1" lang="ja-JP" altLang="en-US" sz="1300">
              <a:latin typeface="ＭＳ Ｐゴシック"/>
            </a:rPr>
            <a:t>千円）を図っていることにより、類似団体平均を下回っている。今後とも行財政改革への取組を通じて義務的経費の削減に努め、現在の水準を維持する。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27686</xdr:rowOff>
    </xdr:from>
    <xdr:to>
      <xdr:col>7</xdr:col>
      <xdr:colOff>152400</xdr:colOff>
      <xdr:row>61</xdr:row>
      <xdr:rowOff>138684</xdr:rowOff>
    </xdr:to>
    <xdr:cxnSp macro="">
      <xdr:nvCxnSpPr>
        <xdr:cNvPr id="129" name="直線コネクタ 128"/>
        <xdr:cNvCxnSpPr/>
      </xdr:nvCxnSpPr>
      <xdr:spPr>
        <a:xfrm flipV="1">
          <a:off x="4114800" y="1048613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138684</xdr:rowOff>
    </xdr:from>
    <xdr:to>
      <xdr:col>6</xdr:col>
      <xdr:colOff>0</xdr:colOff>
      <xdr:row>62</xdr:row>
      <xdr:rowOff>10668</xdr:rowOff>
    </xdr:to>
    <xdr:cxnSp macro="">
      <xdr:nvCxnSpPr>
        <xdr:cNvPr id="132" name="直線コネクタ 131"/>
        <xdr:cNvCxnSpPr/>
      </xdr:nvCxnSpPr>
      <xdr:spPr>
        <a:xfrm flipV="1">
          <a:off x="3225800" y="1059713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112141</xdr:rowOff>
    </xdr:from>
    <xdr:to>
      <xdr:col>4</xdr:col>
      <xdr:colOff>482600</xdr:colOff>
      <xdr:row>62</xdr:row>
      <xdr:rowOff>10668</xdr:rowOff>
    </xdr:to>
    <xdr:cxnSp macro="">
      <xdr:nvCxnSpPr>
        <xdr:cNvPr id="135" name="直線コネクタ 134"/>
        <xdr:cNvCxnSpPr/>
      </xdr:nvCxnSpPr>
      <xdr:spPr>
        <a:xfrm>
          <a:off x="2336800" y="1057059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112141</xdr:rowOff>
    </xdr:from>
    <xdr:to>
      <xdr:col>3</xdr:col>
      <xdr:colOff>279400</xdr:colOff>
      <xdr:row>61</xdr:row>
      <xdr:rowOff>160401</xdr:rowOff>
    </xdr:to>
    <xdr:cxnSp macro="">
      <xdr:nvCxnSpPr>
        <xdr:cNvPr id="138" name="直線コネクタ 137"/>
        <xdr:cNvCxnSpPr/>
      </xdr:nvCxnSpPr>
      <xdr:spPr>
        <a:xfrm flipV="1">
          <a:off x="1447800" y="1057059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148336</xdr:rowOff>
    </xdr:from>
    <xdr:to>
      <xdr:col>7</xdr:col>
      <xdr:colOff>203200</xdr:colOff>
      <xdr:row>61</xdr:row>
      <xdr:rowOff>78486</xdr:rowOff>
    </xdr:to>
    <xdr:sp macro="" textlink="">
      <xdr:nvSpPr>
        <xdr:cNvPr id="148" name="円/楕円 147"/>
        <xdr:cNvSpPr/>
      </xdr:nvSpPr>
      <xdr:spPr>
        <a:xfrm>
          <a:off x="4902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164863</xdr:rowOff>
    </xdr:from>
    <xdr:ext cx="762000" cy="259045"/>
    <xdr:sp macro="" textlink="">
      <xdr:nvSpPr>
        <xdr:cNvPr id="149" name="財政構造の弾力性該当値テキスト"/>
        <xdr:cNvSpPr txBox="1"/>
      </xdr:nvSpPr>
      <xdr:spPr>
        <a:xfrm>
          <a:off x="5041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0" name="円/楕円 149"/>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28211</xdr:rowOff>
    </xdr:from>
    <xdr:ext cx="736600" cy="259045"/>
    <xdr:sp macro="" textlink="">
      <xdr:nvSpPr>
        <xdr:cNvPr id="151" name="テキスト ボックス 150"/>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131318</xdr:rowOff>
    </xdr:from>
    <xdr:to>
      <xdr:col>4</xdr:col>
      <xdr:colOff>533400</xdr:colOff>
      <xdr:row>62</xdr:row>
      <xdr:rowOff>61468</xdr:rowOff>
    </xdr:to>
    <xdr:sp macro="" textlink="">
      <xdr:nvSpPr>
        <xdr:cNvPr id="152" name="円/楕円 151"/>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71645</xdr:rowOff>
    </xdr:from>
    <xdr:ext cx="762000" cy="259045"/>
    <xdr:sp macro="" textlink="">
      <xdr:nvSpPr>
        <xdr:cNvPr id="153" name="テキスト ボックス 152"/>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61341</xdr:rowOff>
    </xdr:from>
    <xdr:to>
      <xdr:col>3</xdr:col>
      <xdr:colOff>330200</xdr:colOff>
      <xdr:row>61</xdr:row>
      <xdr:rowOff>162941</xdr:rowOff>
    </xdr:to>
    <xdr:sp macro="" textlink="">
      <xdr:nvSpPr>
        <xdr:cNvPr id="154" name="円/楕円 153"/>
        <xdr:cNvSpPr/>
      </xdr:nvSpPr>
      <xdr:spPr>
        <a:xfrm>
          <a:off x="2286000" y="1051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1668</xdr:rowOff>
    </xdr:from>
    <xdr:ext cx="762000" cy="259045"/>
    <xdr:sp macro="" textlink="">
      <xdr:nvSpPr>
        <xdr:cNvPr id="155" name="テキスト ボックス 154"/>
        <xdr:cNvSpPr txBox="1"/>
      </xdr:nvSpPr>
      <xdr:spPr>
        <a:xfrm>
          <a:off x="1955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56" name="円/楕円 155"/>
        <xdr:cNvSpPr/>
      </xdr:nvSpPr>
      <xdr:spPr>
        <a:xfrm>
          <a:off x="1397000" y="105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57" name="テキスト ボックス 156"/>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[211,784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のは、主に人件費が要因となっている。これは、退職者の補充抑制等に取り組んでいるが、依然、職員数が多いためである。また、ごみ収集業務などの施設運営を直営で行っていることも影響している。なお、平成</a:t>
          </a:r>
          <a:r>
            <a:rPr kumimoji="1" lang="en-US" altLang="ja-JP" sz="1300">
              <a:latin typeface="ＭＳ Ｐゴシック"/>
            </a:rPr>
            <a:t>25</a:t>
          </a:r>
          <a:r>
            <a:rPr kumimoji="1" lang="ja-JP" altLang="en-US" sz="1300">
              <a:latin typeface="ＭＳ Ｐゴシック"/>
            </a:rPr>
            <a:t>年度に改善したのは、消防業務の広域化により、消防職員が別組織となったため人件費が減少している。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104051</xdr:rowOff>
    </xdr:from>
    <xdr:to>
      <xdr:col>7</xdr:col>
      <xdr:colOff>152400</xdr:colOff>
      <xdr:row>87</xdr:row>
      <xdr:rowOff>43889</xdr:rowOff>
    </xdr:to>
    <xdr:cxnSp macro="">
      <xdr:nvCxnSpPr>
        <xdr:cNvPr id="190" name="直線コネクタ 189"/>
        <xdr:cNvCxnSpPr/>
      </xdr:nvCxnSpPr>
      <xdr:spPr>
        <a:xfrm>
          <a:off x="4114800" y="14848751"/>
          <a:ext cx="838200" cy="1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47124</xdr:rowOff>
    </xdr:from>
    <xdr:to>
      <xdr:col>6</xdr:col>
      <xdr:colOff>0</xdr:colOff>
      <xdr:row>86</xdr:row>
      <xdr:rowOff>104051</xdr:rowOff>
    </xdr:to>
    <xdr:cxnSp macro="">
      <xdr:nvCxnSpPr>
        <xdr:cNvPr id="193" name="直線コネクタ 192"/>
        <xdr:cNvCxnSpPr/>
      </xdr:nvCxnSpPr>
      <xdr:spPr>
        <a:xfrm>
          <a:off x="3225800" y="14791824"/>
          <a:ext cx="889000" cy="5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47124</xdr:rowOff>
    </xdr:from>
    <xdr:to>
      <xdr:col>4</xdr:col>
      <xdr:colOff>482600</xdr:colOff>
      <xdr:row>87</xdr:row>
      <xdr:rowOff>131761</xdr:rowOff>
    </xdr:to>
    <xdr:cxnSp macro="">
      <xdr:nvCxnSpPr>
        <xdr:cNvPr id="196" name="直線コネクタ 195"/>
        <xdr:cNvCxnSpPr/>
      </xdr:nvCxnSpPr>
      <xdr:spPr>
        <a:xfrm flipV="1">
          <a:off x="2336800" y="14791824"/>
          <a:ext cx="889000" cy="25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131761</xdr:rowOff>
    </xdr:from>
    <xdr:to>
      <xdr:col>3</xdr:col>
      <xdr:colOff>279400</xdr:colOff>
      <xdr:row>88</xdr:row>
      <xdr:rowOff>12567</xdr:rowOff>
    </xdr:to>
    <xdr:cxnSp macro="">
      <xdr:nvCxnSpPr>
        <xdr:cNvPr id="199" name="直線コネクタ 198"/>
        <xdr:cNvCxnSpPr/>
      </xdr:nvCxnSpPr>
      <xdr:spPr>
        <a:xfrm flipV="1">
          <a:off x="1447800" y="15047911"/>
          <a:ext cx="889000" cy="5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164539</xdr:rowOff>
    </xdr:from>
    <xdr:to>
      <xdr:col>7</xdr:col>
      <xdr:colOff>203200</xdr:colOff>
      <xdr:row>87</xdr:row>
      <xdr:rowOff>94689</xdr:rowOff>
    </xdr:to>
    <xdr:sp macro="" textlink="">
      <xdr:nvSpPr>
        <xdr:cNvPr id="209" name="円/楕円 208"/>
        <xdr:cNvSpPr/>
      </xdr:nvSpPr>
      <xdr:spPr>
        <a:xfrm>
          <a:off x="4902200" y="149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136616</xdr:rowOff>
    </xdr:from>
    <xdr:ext cx="762000" cy="259045"/>
    <xdr:sp macro="" textlink="">
      <xdr:nvSpPr>
        <xdr:cNvPr id="210" name="人件費・物件費等の状況該当値テキスト"/>
        <xdr:cNvSpPr txBox="1"/>
      </xdr:nvSpPr>
      <xdr:spPr>
        <a:xfrm>
          <a:off x="5041900" y="1488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211,784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53251</xdr:rowOff>
    </xdr:from>
    <xdr:to>
      <xdr:col>6</xdr:col>
      <xdr:colOff>50800</xdr:colOff>
      <xdr:row>86</xdr:row>
      <xdr:rowOff>154851</xdr:rowOff>
    </xdr:to>
    <xdr:sp macro="" textlink="">
      <xdr:nvSpPr>
        <xdr:cNvPr id="211" name="円/楕円 210"/>
        <xdr:cNvSpPr/>
      </xdr:nvSpPr>
      <xdr:spPr>
        <a:xfrm>
          <a:off x="4064000" y="147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139628</xdr:rowOff>
    </xdr:from>
    <xdr:ext cx="736600" cy="259045"/>
    <xdr:sp macro="" textlink="">
      <xdr:nvSpPr>
        <xdr:cNvPr id="212" name="テキスト ボックス 211"/>
        <xdr:cNvSpPr txBox="1"/>
      </xdr:nvSpPr>
      <xdr:spPr>
        <a:xfrm>
          <a:off x="3733800" y="14884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200,254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167774</xdr:rowOff>
    </xdr:from>
    <xdr:to>
      <xdr:col>4</xdr:col>
      <xdr:colOff>533400</xdr:colOff>
      <xdr:row>86</xdr:row>
      <xdr:rowOff>97924</xdr:rowOff>
    </xdr:to>
    <xdr:sp macro="" textlink="">
      <xdr:nvSpPr>
        <xdr:cNvPr id="213" name="円/楕円 212"/>
        <xdr:cNvSpPr/>
      </xdr:nvSpPr>
      <xdr:spPr>
        <a:xfrm>
          <a:off x="3175000" y="147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82701</xdr:rowOff>
    </xdr:from>
    <xdr:ext cx="762000" cy="259045"/>
    <xdr:sp macro="" textlink="">
      <xdr:nvSpPr>
        <xdr:cNvPr id="214" name="テキスト ボックス 213"/>
        <xdr:cNvSpPr txBox="1"/>
      </xdr:nvSpPr>
      <xdr:spPr>
        <a:xfrm>
          <a:off x="2844800" y="1482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194,356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80961</xdr:rowOff>
    </xdr:from>
    <xdr:to>
      <xdr:col>3</xdr:col>
      <xdr:colOff>330200</xdr:colOff>
      <xdr:row>88</xdr:row>
      <xdr:rowOff>11111</xdr:rowOff>
    </xdr:to>
    <xdr:sp macro="" textlink="">
      <xdr:nvSpPr>
        <xdr:cNvPr id="215" name="円/楕円 214"/>
        <xdr:cNvSpPr/>
      </xdr:nvSpPr>
      <xdr:spPr>
        <a:xfrm>
          <a:off x="2286000" y="149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167338</xdr:rowOff>
    </xdr:from>
    <xdr:ext cx="762000" cy="259045"/>
    <xdr:sp macro="" textlink="">
      <xdr:nvSpPr>
        <xdr:cNvPr id="216" name="テキスト ボックス 215"/>
        <xdr:cNvSpPr txBox="1"/>
      </xdr:nvSpPr>
      <xdr:spPr>
        <a:xfrm>
          <a:off x="1955800" y="1508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220,888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133217</xdr:rowOff>
    </xdr:from>
    <xdr:to>
      <xdr:col>2</xdr:col>
      <xdr:colOff>127000</xdr:colOff>
      <xdr:row>88</xdr:row>
      <xdr:rowOff>63367</xdr:rowOff>
    </xdr:to>
    <xdr:sp macro="" textlink="">
      <xdr:nvSpPr>
        <xdr:cNvPr id="217" name="円/楕円 216"/>
        <xdr:cNvSpPr/>
      </xdr:nvSpPr>
      <xdr:spPr>
        <a:xfrm>
          <a:off x="1397000" y="150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48144</xdr:rowOff>
    </xdr:from>
    <xdr:ext cx="762000" cy="259045"/>
    <xdr:sp macro="" textlink="">
      <xdr:nvSpPr>
        <xdr:cNvPr id="218" name="テキスト ボックス 217"/>
        <xdr:cNvSpPr txBox="1"/>
      </xdr:nvSpPr>
      <xdr:spPr>
        <a:xfrm>
          <a:off x="1066800" y="1513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226,302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・類似団体と同程度の水準であるが、事務の効率化や民間の活用を図っていくことにより、今後ともより一層の給与適正化に努める。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年度から国家公務員の時限的な給与改定特例法による措置のため増加しているが、平成</a:t>
          </a:r>
          <a:r>
            <a:rPr kumimoji="1" lang="en-US" altLang="ja-JP" sz="1300">
              <a:latin typeface="ＭＳ Ｐゴシック"/>
            </a:rPr>
            <a:t>25</a:t>
          </a:r>
          <a:r>
            <a:rPr kumimoji="1" lang="ja-JP" altLang="en-US" sz="1300">
              <a:latin typeface="ＭＳ Ｐゴシック"/>
            </a:rPr>
            <a:t>年度からは、国家公務員の給与の臨時特例がなくなったことにより改善している。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94721</xdr:rowOff>
    </xdr:from>
    <xdr:to>
      <xdr:col>24</xdr:col>
      <xdr:colOff>558800</xdr:colOff>
      <xdr:row>88</xdr:row>
      <xdr:rowOff>10054</xdr:rowOff>
    </xdr:to>
    <xdr:cxnSp macro="">
      <xdr:nvCxnSpPr>
        <xdr:cNvPr id="251" name="直線コネクタ 250"/>
        <xdr:cNvCxnSpPr/>
      </xdr:nvCxnSpPr>
      <xdr:spPr>
        <a:xfrm flipV="1">
          <a:off x="17018000" y="13810721"/>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153581</xdr:rowOff>
    </xdr:from>
    <xdr:ext cx="762000" cy="259045"/>
    <xdr:sp macro="" textlink="">
      <xdr:nvSpPr>
        <xdr:cNvPr id="252" name="給与水準   （国との比較）最小値テキスト"/>
        <xdr:cNvSpPr txBox="1"/>
      </xdr:nvSpPr>
      <xdr:spPr>
        <a:xfrm>
          <a:off x="17106900" y="150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88</xdr:row>
      <xdr:rowOff>10054</xdr:rowOff>
    </xdr:from>
    <xdr:to>
      <xdr:col>24</xdr:col>
      <xdr:colOff>647700</xdr:colOff>
      <xdr:row>88</xdr:row>
      <xdr:rowOff>10054</xdr:rowOff>
    </xdr:to>
    <xdr:cxnSp macro="">
      <xdr:nvCxnSpPr>
        <xdr:cNvPr id="253" name="直線コネクタ 252"/>
        <xdr:cNvCxnSpPr/>
      </xdr:nvCxnSpPr>
      <xdr:spPr>
        <a:xfrm>
          <a:off x="16929100" y="150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9648</xdr:rowOff>
    </xdr:from>
    <xdr:ext cx="762000" cy="259045"/>
    <xdr:sp macro="" textlink="">
      <xdr:nvSpPr>
        <xdr:cNvPr id="254" name="給与水準   （国との比較）最大値テキスト"/>
        <xdr:cNvSpPr txBox="1"/>
      </xdr:nvSpPr>
      <xdr:spPr>
        <a:xfrm>
          <a:off x="17106900" y="135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94721</xdr:rowOff>
    </xdr:from>
    <xdr:to>
      <xdr:col>24</xdr:col>
      <xdr:colOff>647700</xdr:colOff>
      <xdr:row>80</xdr:row>
      <xdr:rowOff>94721</xdr:rowOff>
    </xdr:to>
    <xdr:cxnSp macro="">
      <xdr:nvCxnSpPr>
        <xdr:cNvPr id="255" name="直線コネクタ 254"/>
        <xdr:cNvCxnSpPr/>
      </xdr:nvCxnSpPr>
      <xdr:spPr>
        <a:xfrm>
          <a:off x="16929100" y="1381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12171</xdr:rowOff>
    </xdr:from>
    <xdr:to>
      <xdr:col>24</xdr:col>
      <xdr:colOff>558800</xdr:colOff>
      <xdr:row>84</xdr:row>
      <xdr:rowOff>62441</xdr:rowOff>
    </xdr:to>
    <xdr:cxnSp macro="">
      <xdr:nvCxnSpPr>
        <xdr:cNvPr id="256" name="直線コネクタ 255"/>
        <xdr:cNvCxnSpPr/>
      </xdr:nvCxnSpPr>
      <xdr:spPr>
        <a:xfrm flipV="1">
          <a:off x="16179800" y="14413971"/>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57"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58" name="フローチャート : 判断 257"/>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62441</xdr:rowOff>
    </xdr:from>
    <xdr:to>
      <xdr:col>23</xdr:col>
      <xdr:colOff>406400</xdr:colOff>
      <xdr:row>84</xdr:row>
      <xdr:rowOff>102659</xdr:rowOff>
    </xdr:to>
    <xdr:cxnSp macro="">
      <xdr:nvCxnSpPr>
        <xdr:cNvPr id="259" name="直線コネクタ 258"/>
        <xdr:cNvCxnSpPr/>
      </xdr:nvCxnSpPr>
      <xdr:spPr>
        <a:xfrm flipV="1">
          <a:off x="15290800" y="144642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92604</xdr:rowOff>
    </xdr:from>
    <xdr:to>
      <xdr:col>23</xdr:col>
      <xdr:colOff>457200</xdr:colOff>
      <xdr:row>84</xdr:row>
      <xdr:rowOff>22754</xdr:rowOff>
    </xdr:to>
    <xdr:sp macro="" textlink="">
      <xdr:nvSpPr>
        <xdr:cNvPr id="260" name="フローチャート : 判断 259"/>
        <xdr:cNvSpPr/>
      </xdr:nvSpPr>
      <xdr:spPr>
        <a:xfrm>
          <a:off x="16129000" y="1432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32931</xdr:rowOff>
    </xdr:from>
    <xdr:ext cx="736600" cy="259045"/>
    <xdr:sp macro="" textlink="">
      <xdr:nvSpPr>
        <xdr:cNvPr id="261" name="テキスト ボックス 260"/>
        <xdr:cNvSpPr txBox="1"/>
      </xdr:nvSpPr>
      <xdr:spPr>
        <a:xfrm>
          <a:off x="15798800" y="1409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102659</xdr:rowOff>
    </xdr:from>
    <xdr:to>
      <xdr:col>22</xdr:col>
      <xdr:colOff>203200</xdr:colOff>
      <xdr:row>89</xdr:row>
      <xdr:rowOff>9525</xdr:rowOff>
    </xdr:to>
    <xdr:cxnSp macro="">
      <xdr:nvCxnSpPr>
        <xdr:cNvPr id="262" name="直線コネクタ 261"/>
        <xdr:cNvCxnSpPr/>
      </xdr:nvCxnSpPr>
      <xdr:spPr>
        <a:xfrm flipV="1">
          <a:off x="14401800" y="14504459"/>
          <a:ext cx="889000" cy="76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52388</xdr:rowOff>
    </xdr:from>
    <xdr:to>
      <xdr:col>22</xdr:col>
      <xdr:colOff>254000</xdr:colOff>
      <xdr:row>83</xdr:row>
      <xdr:rowOff>153988</xdr:rowOff>
    </xdr:to>
    <xdr:sp macro="" textlink="">
      <xdr:nvSpPr>
        <xdr:cNvPr id="263" name="フローチャート : 判断 262"/>
        <xdr:cNvSpPr/>
      </xdr:nvSpPr>
      <xdr:spPr>
        <a:xfrm>
          <a:off x="152400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164165</xdr:rowOff>
    </xdr:from>
    <xdr:ext cx="762000" cy="259045"/>
    <xdr:sp macro="" textlink="">
      <xdr:nvSpPr>
        <xdr:cNvPr id="264" name="テキスト ボックス 263"/>
        <xdr:cNvSpPr txBox="1"/>
      </xdr:nvSpPr>
      <xdr:spPr>
        <a:xfrm>
          <a:off x="14909800" y="140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9525</xdr:rowOff>
    </xdr:from>
    <xdr:to>
      <xdr:col>21</xdr:col>
      <xdr:colOff>0</xdr:colOff>
      <xdr:row>89</xdr:row>
      <xdr:rowOff>49741</xdr:rowOff>
    </xdr:to>
    <xdr:cxnSp macro="">
      <xdr:nvCxnSpPr>
        <xdr:cNvPr id="265" name="直線コネクタ 264"/>
        <xdr:cNvCxnSpPr/>
      </xdr:nvCxnSpPr>
      <xdr:spPr>
        <a:xfrm flipV="1">
          <a:off x="13512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150813</xdr:rowOff>
    </xdr:from>
    <xdr:to>
      <xdr:col>21</xdr:col>
      <xdr:colOff>50800</xdr:colOff>
      <xdr:row>88</xdr:row>
      <xdr:rowOff>80963</xdr:rowOff>
    </xdr:to>
    <xdr:sp macro="" textlink="">
      <xdr:nvSpPr>
        <xdr:cNvPr id="266" name="フローチャート : 判断 265"/>
        <xdr:cNvSpPr/>
      </xdr:nvSpPr>
      <xdr:spPr>
        <a:xfrm>
          <a:off x="14351000" y="150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91140</xdr:rowOff>
    </xdr:from>
    <xdr:ext cx="762000" cy="259045"/>
    <xdr:sp macro="" textlink="">
      <xdr:nvSpPr>
        <xdr:cNvPr id="267" name="テキスト ボックス 266"/>
        <xdr:cNvSpPr txBox="1"/>
      </xdr:nvSpPr>
      <xdr:spPr>
        <a:xfrm>
          <a:off x="14020800" y="148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170921</xdr:rowOff>
    </xdr:from>
    <xdr:to>
      <xdr:col>19</xdr:col>
      <xdr:colOff>533400</xdr:colOff>
      <xdr:row>88</xdr:row>
      <xdr:rowOff>101071</xdr:rowOff>
    </xdr:to>
    <xdr:sp macro="" textlink="">
      <xdr:nvSpPr>
        <xdr:cNvPr id="268" name="フローチャート : 判断 267"/>
        <xdr:cNvSpPr/>
      </xdr:nvSpPr>
      <xdr:spPr>
        <a:xfrm>
          <a:off x="13462000" y="150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111248</xdr:rowOff>
    </xdr:from>
    <xdr:ext cx="762000" cy="259045"/>
    <xdr:sp macro="" textlink="">
      <xdr:nvSpPr>
        <xdr:cNvPr id="269" name="テキスト ボックス 268"/>
        <xdr:cNvSpPr txBox="1"/>
      </xdr:nvSpPr>
      <xdr:spPr>
        <a:xfrm>
          <a:off x="13131800" y="1485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132821</xdr:rowOff>
    </xdr:from>
    <xdr:to>
      <xdr:col>24</xdr:col>
      <xdr:colOff>609600</xdr:colOff>
      <xdr:row>84</xdr:row>
      <xdr:rowOff>62971</xdr:rowOff>
    </xdr:to>
    <xdr:sp macro="" textlink="">
      <xdr:nvSpPr>
        <xdr:cNvPr id="275" name="円/楕円 274"/>
        <xdr:cNvSpPr/>
      </xdr:nvSpPr>
      <xdr:spPr>
        <a:xfrm>
          <a:off x="16967200" y="143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149348</xdr:rowOff>
    </xdr:from>
    <xdr:ext cx="762000" cy="259045"/>
    <xdr:sp macro="" textlink="">
      <xdr:nvSpPr>
        <xdr:cNvPr id="276" name="給与水準   （国との比較）該当値テキスト"/>
        <xdr:cNvSpPr txBox="1"/>
      </xdr:nvSpPr>
      <xdr:spPr>
        <a:xfrm>
          <a:off x="17106900" y="142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11641</xdr:rowOff>
    </xdr:from>
    <xdr:to>
      <xdr:col>23</xdr:col>
      <xdr:colOff>457200</xdr:colOff>
      <xdr:row>84</xdr:row>
      <xdr:rowOff>113241</xdr:rowOff>
    </xdr:to>
    <xdr:sp macro="" textlink="">
      <xdr:nvSpPr>
        <xdr:cNvPr id="277" name="円/楕円 276"/>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98018</xdr:rowOff>
    </xdr:from>
    <xdr:ext cx="736600" cy="259045"/>
    <xdr:sp macro="" textlink="">
      <xdr:nvSpPr>
        <xdr:cNvPr id="278" name="テキスト ボックス 277"/>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51859</xdr:rowOff>
    </xdr:from>
    <xdr:to>
      <xdr:col>22</xdr:col>
      <xdr:colOff>254000</xdr:colOff>
      <xdr:row>84</xdr:row>
      <xdr:rowOff>153459</xdr:rowOff>
    </xdr:to>
    <xdr:sp macro="" textlink="">
      <xdr:nvSpPr>
        <xdr:cNvPr id="279" name="円/楕円 278"/>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138236</xdr:rowOff>
    </xdr:from>
    <xdr:ext cx="762000" cy="259045"/>
    <xdr:sp macro="" textlink="">
      <xdr:nvSpPr>
        <xdr:cNvPr id="280" name="テキスト ボックス 279"/>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130175</xdr:rowOff>
    </xdr:from>
    <xdr:to>
      <xdr:col>21</xdr:col>
      <xdr:colOff>50800</xdr:colOff>
      <xdr:row>89</xdr:row>
      <xdr:rowOff>60325</xdr:rowOff>
    </xdr:to>
    <xdr:sp macro="" textlink="">
      <xdr:nvSpPr>
        <xdr:cNvPr id="281" name="円/楕円 280"/>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45102</xdr:rowOff>
    </xdr:from>
    <xdr:ext cx="762000" cy="259045"/>
    <xdr:sp macro="" textlink="">
      <xdr:nvSpPr>
        <xdr:cNvPr id="282" name="テキスト ボックス 281"/>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83" name="円/楕円 282"/>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84" name="テキスト ボックス 283"/>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年に合併し、</a:t>
          </a:r>
          <a:r>
            <a:rPr kumimoji="1" lang="en-US" altLang="ja-JP" sz="1300">
              <a:latin typeface="ＭＳ Ｐゴシック"/>
            </a:rPr>
            <a:t>4</a:t>
          </a:r>
          <a:r>
            <a:rPr kumimoji="1" lang="ja-JP" altLang="en-US" sz="1300">
              <a:latin typeface="ＭＳ Ｐゴシック"/>
            </a:rPr>
            <a:t>町及び</a:t>
          </a:r>
          <a:r>
            <a:rPr kumimoji="1" lang="en-US" altLang="ja-JP" sz="1300">
              <a:latin typeface="ＭＳ Ｐゴシック"/>
            </a:rPr>
            <a:t>2</a:t>
          </a:r>
          <a:r>
            <a:rPr kumimoji="1" lang="ja-JP" altLang="en-US" sz="1300">
              <a:latin typeface="ＭＳ Ｐゴシック"/>
            </a:rPr>
            <a:t>一部事務組合の職員全員を新町が引き継いだため、類似団体平均と比較すると突出して多い。平成</a:t>
          </a:r>
          <a:r>
            <a:rPr kumimoji="1" lang="en-US" altLang="ja-JP" sz="1300">
              <a:latin typeface="ＭＳ Ｐゴシック"/>
            </a:rPr>
            <a:t>24</a:t>
          </a:r>
          <a:r>
            <a:rPr kumimoji="1" lang="ja-JP" altLang="en-US" sz="1300">
              <a:latin typeface="ＭＳ Ｐゴシック"/>
            </a:rPr>
            <a:t>年度末に、消防職</a:t>
          </a:r>
          <a:r>
            <a:rPr kumimoji="1" lang="en-US" altLang="ja-JP" sz="1300">
              <a:latin typeface="ＭＳ Ｐゴシック"/>
            </a:rPr>
            <a:t>40</a:t>
          </a:r>
          <a:r>
            <a:rPr kumimoji="1" lang="ja-JP" altLang="en-US" sz="1300">
              <a:latin typeface="ＭＳ Ｐゴシック"/>
            </a:rPr>
            <a:t>人が別組織の西はりま消防組合の所属となったことなどにより、平成</a:t>
          </a:r>
          <a:r>
            <a:rPr kumimoji="1" lang="en-US" altLang="ja-JP" sz="1300">
              <a:latin typeface="ＭＳ Ｐゴシック"/>
            </a:rPr>
            <a:t>23</a:t>
          </a:r>
          <a:r>
            <a:rPr kumimoji="1" lang="ja-JP" altLang="en-US" sz="1300">
              <a:latin typeface="ＭＳ Ｐゴシック"/>
            </a:rPr>
            <a:t>年度と比較して</a:t>
          </a:r>
          <a:r>
            <a:rPr kumimoji="1" lang="en-US" altLang="ja-JP" sz="1300">
              <a:latin typeface="ＭＳ Ｐゴシック"/>
            </a:rPr>
            <a:t>2.51</a:t>
          </a:r>
          <a:r>
            <a:rPr kumimoji="1" lang="ja-JP" altLang="en-US" sz="1300">
              <a:latin typeface="ＭＳ Ｐゴシック"/>
            </a:rPr>
            <a:t>人減少している。今後も、定員適正化計画に基づき、退職者の補充抑制や勧奨退職などで、更なる定員管理に努めていく。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6" name="直線コネクタ 315"/>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7"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8" name="直線コネクタ 317"/>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9"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20" name="直線コネクタ 319"/>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40519</xdr:rowOff>
    </xdr:from>
    <xdr:to>
      <xdr:col>24</xdr:col>
      <xdr:colOff>558800</xdr:colOff>
      <xdr:row>64</xdr:row>
      <xdr:rowOff>93375</xdr:rowOff>
    </xdr:to>
    <xdr:cxnSp macro="">
      <xdr:nvCxnSpPr>
        <xdr:cNvPr id="321" name="直線コネクタ 320"/>
        <xdr:cNvCxnSpPr/>
      </xdr:nvCxnSpPr>
      <xdr:spPr>
        <a:xfrm flipV="1">
          <a:off x="16179800" y="11013319"/>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2"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3" name="フローチャート : 判断 322"/>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74991</xdr:rowOff>
    </xdr:from>
    <xdr:to>
      <xdr:col>23</xdr:col>
      <xdr:colOff>406400</xdr:colOff>
      <xdr:row>64</xdr:row>
      <xdr:rowOff>93375</xdr:rowOff>
    </xdr:to>
    <xdr:cxnSp macro="">
      <xdr:nvCxnSpPr>
        <xdr:cNvPr id="324" name="直線コネクタ 323"/>
        <xdr:cNvCxnSpPr/>
      </xdr:nvCxnSpPr>
      <xdr:spPr>
        <a:xfrm>
          <a:off x="15290800" y="11047791"/>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5" name="フローチャート : 判断 324"/>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6" name="テキスト ボックス 325"/>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74991</xdr:rowOff>
    </xdr:from>
    <xdr:to>
      <xdr:col>22</xdr:col>
      <xdr:colOff>203200</xdr:colOff>
      <xdr:row>64</xdr:row>
      <xdr:rowOff>138188</xdr:rowOff>
    </xdr:to>
    <xdr:cxnSp macro="">
      <xdr:nvCxnSpPr>
        <xdr:cNvPr id="327" name="直線コネクタ 326"/>
        <xdr:cNvCxnSpPr/>
      </xdr:nvCxnSpPr>
      <xdr:spPr>
        <a:xfrm flipV="1">
          <a:off x="14401800" y="11047791"/>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8" name="フローチャート : 判断 327"/>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9" name="テキスト ボックス 328"/>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138188</xdr:rowOff>
    </xdr:from>
    <xdr:to>
      <xdr:col>21</xdr:col>
      <xdr:colOff>0</xdr:colOff>
      <xdr:row>66</xdr:row>
      <xdr:rowOff>83699</xdr:rowOff>
    </xdr:to>
    <xdr:cxnSp macro="">
      <xdr:nvCxnSpPr>
        <xdr:cNvPr id="330" name="直線コネクタ 329"/>
        <xdr:cNvCxnSpPr/>
      </xdr:nvCxnSpPr>
      <xdr:spPr>
        <a:xfrm flipV="1">
          <a:off x="13512800" y="11110988"/>
          <a:ext cx="889000" cy="28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31" name="フローチャート : 判断 330"/>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2" name="テキスト ボックス 331"/>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3" name="フローチャート : 判断 332"/>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4" name="テキスト ボックス 333"/>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161169</xdr:rowOff>
    </xdr:from>
    <xdr:to>
      <xdr:col>24</xdr:col>
      <xdr:colOff>609600</xdr:colOff>
      <xdr:row>64</xdr:row>
      <xdr:rowOff>91319</xdr:rowOff>
    </xdr:to>
    <xdr:sp macro="" textlink="">
      <xdr:nvSpPr>
        <xdr:cNvPr id="340" name="円/楕円 339"/>
        <xdr:cNvSpPr/>
      </xdr:nvSpPr>
      <xdr:spPr>
        <a:xfrm>
          <a:off x="16967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133246</xdr:rowOff>
    </xdr:from>
    <xdr:ext cx="762000" cy="259045"/>
    <xdr:sp macro="" textlink="">
      <xdr:nvSpPr>
        <xdr:cNvPr id="341" name="定員管理の状況該当値テキスト"/>
        <xdr:cNvSpPr txBox="1"/>
      </xdr:nvSpPr>
      <xdr:spPr>
        <a:xfrm>
          <a:off x="17106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42575</xdr:rowOff>
    </xdr:from>
    <xdr:to>
      <xdr:col>23</xdr:col>
      <xdr:colOff>457200</xdr:colOff>
      <xdr:row>64</xdr:row>
      <xdr:rowOff>144175</xdr:rowOff>
    </xdr:to>
    <xdr:sp macro="" textlink="">
      <xdr:nvSpPr>
        <xdr:cNvPr id="342" name="円/楕円 341"/>
        <xdr:cNvSpPr/>
      </xdr:nvSpPr>
      <xdr:spPr>
        <a:xfrm>
          <a:off x="16129000" y="1101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128952</xdr:rowOff>
    </xdr:from>
    <xdr:ext cx="736600" cy="259045"/>
    <xdr:sp macro="" textlink="">
      <xdr:nvSpPr>
        <xdr:cNvPr id="343" name="テキスト ボックス 342"/>
        <xdr:cNvSpPr txBox="1"/>
      </xdr:nvSpPr>
      <xdr:spPr>
        <a:xfrm>
          <a:off x="15798800" y="1110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24191</xdr:rowOff>
    </xdr:from>
    <xdr:to>
      <xdr:col>22</xdr:col>
      <xdr:colOff>254000</xdr:colOff>
      <xdr:row>64</xdr:row>
      <xdr:rowOff>125791</xdr:rowOff>
    </xdr:to>
    <xdr:sp macro="" textlink="">
      <xdr:nvSpPr>
        <xdr:cNvPr id="344" name="円/楕円 343"/>
        <xdr:cNvSpPr/>
      </xdr:nvSpPr>
      <xdr:spPr>
        <a:xfrm>
          <a:off x="15240000" y="10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110568</xdr:rowOff>
    </xdr:from>
    <xdr:ext cx="762000" cy="259045"/>
    <xdr:sp macro="" textlink="">
      <xdr:nvSpPr>
        <xdr:cNvPr id="345" name="テキスト ボックス 344"/>
        <xdr:cNvSpPr txBox="1"/>
      </xdr:nvSpPr>
      <xdr:spPr>
        <a:xfrm>
          <a:off x="14909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87388</xdr:rowOff>
    </xdr:from>
    <xdr:to>
      <xdr:col>21</xdr:col>
      <xdr:colOff>50800</xdr:colOff>
      <xdr:row>65</xdr:row>
      <xdr:rowOff>17538</xdr:rowOff>
    </xdr:to>
    <xdr:sp macro="" textlink="">
      <xdr:nvSpPr>
        <xdr:cNvPr id="346" name="円/楕円 345"/>
        <xdr:cNvSpPr/>
      </xdr:nvSpPr>
      <xdr:spPr>
        <a:xfrm>
          <a:off x="14351000" y="110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2315</xdr:rowOff>
    </xdr:from>
    <xdr:ext cx="762000" cy="259045"/>
    <xdr:sp macro="" textlink="">
      <xdr:nvSpPr>
        <xdr:cNvPr id="347" name="テキスト ボックス 346"/>
        <xdr:cNvSpPr txBox="1"/>
      </xdr:nvSpPr>
      <xdr:spPr>
        <a:xfrm>
          <a:off x="14020800" y="1114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32899</xdr:rowOff>
    </xdr:from>
    <xdr:to>
      <xdr:col>19</xdr:col>
      <xdr:colOff>533400</xdr:colOff>
      <xdr:row>66</xdr:row>
      <xdr:rowOff>134499</xdr:rowOff>
    </xdr:to>
    <xdr:sp macro="" textlink="">
      <xdr:nvSpPr>
        <xdr:cNvPr id="348" name="円/楕円 347"/>
        <xdr:cNvSpPr/>
      </xdr:nvSpPr>
      <xdr:spPr>
        <a:xfrm>
          <a:off x="13462000" y="113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119276</xdr:rowOff>
    </xdr:from>
    <xdr:ext cx="762000" cy="259045"/>
    <xdr:sp macro="" textlink="">
      <xdr:nvSpPr>
        <xdr:cNvPr id="349" name="テキスト ボックス 348"/>
        <xdr:cNvSpPr txBox="1"/>
      </xdr:nvSpPr>
      <xdr:spPr>
        <a:xfrm>
          <a:off x="13131800" y="1143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0.9</a:t>
          </a:r>
          <a:r>
            <a:rPr kumimoji="1" lang="ja-JP" altLang="en-US" sz="1300">
              <a:latin typeface="ＭＳ Ｐゴシック"/>
            </a:rPr>
            <a:t>ポイント改善し、類似団体平均を下回っている。平成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年度防災行政無線デジタル化事業や平成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年度庁舎建設などの大型事業で地方債を発行したが、今後も公債費の繰上償還を毎年度</a:t>
          </a:r>
          <a:r>
            <a:rPr kumimoji="1" lang="en-US" altLang="ja-JP" sz="1300">
              <a:latin typeface="ＭＳ Ｐゴシック"/>
            </a:rPr>
            <a:t>5</a:t>
          </a:r>
          <a:r>
            <a:rPr kumimoji="1" lang="ja-JP" altLang="en-US" sz="1300">
              <a:latin typeface="ＭＳ Ｐゴシック"/>
            </a:rPr>
            <a:t>億円程度行う予定であり、数値の大きな悪化は見込んでいない状況である。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4" name="直線コネクタ 373"/>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7"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8" name="直線コネクタ 377"/>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108903</xdr:rowOff>
    </xdr:to>
    <xdr:cxnSp macro="">
      <xdr:nvCxnSpPr>
        <xdr:cNvPr id="379" name="直線コネクタ 378"/>
        <xdr:cNvCxnSpPr/>
      </xdr:nvCxnSpPr>
      <xdr:spPr>
        <a:xfrm flipV="1">
          <a:off x="16179800" y="6912610"/>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80"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81" name="フローチャート : 判断 380"/>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41</xdr:row>
      <xdr:rowOff>64135</xdr:rowOff>
    </xdr:to>
    <xdr:cxnSp macro="">
      <xdr:nvCxnSpPr>
        <xdr:cNvPr id="382" name="直線コネクタ 381"/>
        <xdr:cNvCxnSpPr/>
      </xdr:nvCxnSpPr>
      <xdr:spPr>
        <a:xfrm flipV="1">
          <a:off x="15290800" y="696690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3" name="フローチャート : 判断 382"/>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4" name="テキスト ボックス 383"/>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41</xdr:row>
      <xdr:rowOff>148590</xdr:rowOff>
    </xdr:to>
    <xdr:cxnSp macro="">
      <xdr:nvCxnSpPr>
        <xdr:cNvPr id="385" name="直線コネクタ 384"/>
        <xdr:cNvCxnSpPr/>
      </xdr:nvCxnSpPr>
      <xdr:spPr>
        <a:xfrm flipV="1">
          <a:off x="14401800" y="709358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6" name="フローチャート : 判断 385"/>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87" name="テキスト ボックス 386"/>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37465</xdr:rowOff>
    </xdr:to>
    <xdr:cxnSp macro="">
      <xdr:nvCxnSpPr>
        <xdr:cNvPr id="388" name="直線コネクタ 387"/>
        <xdr:cNvCxnSpPr/>
      </xdr:nvCxnSpPr>
      <xdr:spPr>
        <a:xfrm flipV="1">
          <a:off x="13512800" y="71780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9" name="フローチャート : 判断 388"/>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119080</xdr:rowOff>
    </xdr:from>
    <xdr:ext cx="762000" cy="259045"/>
    <xdr:sp macro="" textlink="">
      <xdr:nvSpPr>
        <xdr:cNvPr id="390" name="テキスト ボックス 389"/>
        <xdr:cNvSpPr txBox="1"/>
      </xdr:nvSpPr>
      <xdr:spPr>
        <a:xfrm>
          <a:off x="14020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91" name="フローチャート : 判断 390"/>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392" name="テキスト ボックス 391"/>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8" name="円/楕円 397"/>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399"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400" name="円/楕円 399"/>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169880</xdr:rowOff>
    </xdr:from>
    <xdr:ext cx="736600" cy="259045"/>
    <xdr:sp macro="" textlink="">
      <xdr:nvSpPr>
        <xdr:cNvPr id="401" name="テキスト ボックス 400"/>
        <xdr:cNvSpPr txBox="1"/>
      </xdr:nvSpPr>
      <xdr:spPr>
        <a:xfrm>
          <a:off x="15798800" y="66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402" name="円/楕円 401"/>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403" name="テキスト ボックス 402"/>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4" name="円/楕円 403"/>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5" name="テキスト ボックス 40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158115</xdr:rowOff>
    </xdr:from>
    <xdr:to>
      <xdr:col>19</xdr:col>
      <xdr:colOff>533400</xdr:colOff>
      <xdr:row>42</xdr:row>
      <xdr:rowOff>88265</xdr:rowOff>
    </xdr:to>
    <xdr:sp macro="" textlink="">
      <xdr:nvSpPr>
        <xdr:cNvPr id="406" name="円/楕円 405"/>
        <xdr:cNvSpPr/>
      </xdr:nvSpPr>
      <xdr:spPr>
        <a:xfrm>
          <a:off x="13462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73042</xdr:rowOff>
    </xdr:from>
    <xdr:ext cx="762000" cy="259045"/>
    <xdr:sp macro="" textlink="">
      <xdr:nvSpPr>
        <xdr:cNvPr id="407" name="テキスト ボックス 406"/>
        <xdr:cNvSpPr txBox="1"/>
      </xdr:nvSpPr>
      <xdr:spPr>
        <a:xfrm>
          <a:off x="13131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・起債繰上償還により年々改善し、平成</a:t>
          </a:r>
          <a:r>
            <a:rPr kumimoji="1" lang="en-US" altLang="ja-JP" sz="1300">
              <a:latin typeface="ＭＳ Ｐゴシック"/>
            </a:rPr>
            <a:t>24</a:t>
          </a:r>
          <a:r>
            <a:rPr kumimoji="1" lang="ja-JP" altLang="en-US" sz="1300">
              <a:latin typeface="ＭＳ Ｐゴシック"/>
            </a:rPr>
            <a:t>年度より類似団体平均を下回っている。　　</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地方債の繰上償還による地方債残高の減や、公営企業債残高の減少による公営企業債等繰入額の減少等があげられる。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4" name="直線コネクタ 433"/>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5"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6" name="直線コネクタ 435"/>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114021</xdr:rowOff>
    </xdr:from>
    <xdr:to>
      <xdr:col>23</xdr:col>
      <xdr:colOff>406400</xdr:colOff>
      <xdr:row>15</xdr:row>
      <xdr:rowOff>47777</xdr:rowOff>
    </xdr:to>
    <xdr:cxnSp macro="">
      <xdr:nvCxnSpPr>
        <xdr:cNvPr id="439" name="直線コネクタ 438"/>
        <xdr:cNvCxnSpPr/>
      </xdr:nvCxnSpPr>
      <xdr:spPr>
        <a:xfrm flipV="1">
          <a:off x="15290800" y="2514321"/>
          <a:ext cx="8890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40"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41" name="フローチャート : 判断 440"/>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47777</xdr:rowOff>
    </xdr:from>
    <xdr:to>
      <xdr:col>22</xdr:col>
      <xdr:colOff>203200</xdr:colOff>
      <xdr:row>16</xdr:row>
      <xdr:rowOff>2286</xdr:rowOff>
    </xdr:to>
    <xdr:cxnSp macro="">
      <xdr:nvCxnSpPr>
        <xdr:cNvPr id="442" name="直線コネクタ 441"/>
        <xdr:cNvCxnSpPr/>
      </xdr:nvCxnSpPr>
      <xdr:spPr>
        <a:xfrm flipV="1">
          <a:off x="14401800" y="2619527"/>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3" name="フローチャート : 判断 442"/>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44" name="テキスト ボックス 443"/>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2286</xdr:rowOff>
    </xdr:from>
    <xdr:to>
      <xdr:col>21</xdr:col>
      <xdr:colOff>0</xdr:colOff>
      <xdr:row>16</xdr:row>
      <xdr:rowOff>42824</xdr:rowOff>
    </xdr:to>
    <xdr:cxnSp macro="">
      <xdr:nvCxnSpPr>
        <xdr:cNvPr id="445" name="直線コネクタ 444"/>
        <xdr:cNvCxnSpPr/>
      </xdr:nvCxnSpPr>
      <xdr:spPr>
        <a:xfrm flipV="1">
          <a:off x="13512800" y="2745486"/>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6" name="フローチャート : 判断 445"/>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7" name="テキスト ボックス 446"/>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8" name="フローチャート : 判断 447"/>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9" name="テキスト ボックス 448"/>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50" name="フローチャート : 判断 449"/>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1" name="テキスト ボックス 450"/>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63221</xdr:rowOff>
    </xdr:from>
    <xdr:to>
      <xdr:col>23</xdr:col>
      <xdr:colOff>457200</xdr:colOff>
      <xdr:row>14</xdr:row>
      <xdr:rowOff>164821</xdr:rowOff>
    </xdr:to>
    <xdr:sp macro="" textlink="">
      <xdr:nvSpPr>
        <xdr:cNvPr id="457" name="円/楕円 456"/>
        <xdr:cNvSpPr/>
      </xdr:nvSpPr>
      <xdr:spPr>
        <a:xfrm>
          <a:off x="16129000" y="24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3548</xdr:rowOff>
    </xdr:from>
    <xdr:ext cx="736600" cy="259045"/>
    <xdr:sp macro="" textlink="">
      <xdr:nvSpPr>
        <xdr:cNvPr id="458" name="テキスト ボックス 457"/>
        <xdr:cNvSpPr txBox="1"/>
      </xdr:nvSpPr>
      <xdr:spPr>
        <a:xfrm>
          <a:off x="15798800" y="223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168427</xdr:rowOff>
    </xdr:from>
    <xdr:to>
      <xdr:col>22</xdr:col>
      <xdr:colOff>254000</xdr:colOff>
      <xdr:row>15</xdr:row>
      <xdr:rowOff>98577</xdr:rowOff>
    </xdr:to>
    <xdr:sp macro="" textlink="">
      <xdr:nvSpPr>
        <xdr:cNvPr id="459" name="円/楕円 458"/>
        <xdr:cNvSpPr/>
      </xdr:nvSpPr>
      <xdr:spPr>
        <a:xfrm>
          <a:off x="15240000" y="25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108754</xdr:rowOff>
    </xdr:from>
    <xdr:ext cx="762000" cy="259045"/>
    <xdr:sp macro="" textlink="">
      <xdr:nvSpPr>
        <xdr:cNvPr id="460" name="テキスト ボックス 459"/>
        <xdr:cNvSpPr txBox="1"/>
      </xdr:nvSpPr>
      <xdr:spPr>
        <a:xfrm>
          <a:off x="14909800" y="233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122936</xdr:rowOff>
    </xdr:from>
    <xdr:to>
      <xdr:col>21</xdr:col>
      <xdr:colOff>50800</xdr:colOff>
      <xdr:row>16</xdr:row>
      <xdr:rowOff>53086</xdr:rowOff>
    </xdr:to>
    <xdr:sp macro="" textlink="">
      <xdr:nvSpPr>
        <xdr:cNvPr id="461" name="円/楕円 460"/>
        <xdr:cNvSpPr/>
      </xdr:nvSpPr>
      <xdr:spPr>
        <a:xfrm>
          <a:off x="14351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63263</xdr:rowOff>
    </xdr:from>
    <xdr:ext cx="762000" cy="259045"/>
    <xdr:sp macro="" textlink="">
      <xdr:nvSpPr>
        <xdr:cNvPr id="462" name="テキスト ボックス 461"/>
        <xdr:cNvSpPr txBox="1"/>
      </xdr:nvSpPr>
      <xdr:spPr>
        <a:xfrm>
          <a:off x="14020800" y="24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163474</xdr:rowOff>
    </xdr:from>
    <xdr:to>
      <xdr:col>19</xdr:col>
      <xdr:colOff>533400</xdr:colOff>
      <xdr:row>16</xdr:row>
      <xdr:rowOff>93624</xdr:rowOff>
    </xdr:to>
    <xdr:sp macro="" textlink="">
      <xdr:nvSpPr>
        <xdr:cNvPr id="463" name="円/楕円 462"/>
        <xdr:cNvSpPr/>
      </xdr:nvSpPr>
      <xdr:spPr>
        <a:xfrm>
          <a:off x="13462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78401</xdr:rowOff>
    </xdr:from>
    <xdr:ext cx="762000" cy="259045"/>
    <xdr:sp macro="" textlink="">
      <xdr:nvSpPr>
        <xdr:cNvPr id="464" name="テキスト ボックス 463"/>
        <xdr:cNvSpPr txBox="1"/>
      </xdr:nvSpPr>
      <xdr:spPr>
        <a:xfrm>
          <a:off x="13131800" y="28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18,152
18,054
307.44
13,947,787
13,898,977
37,803
9,030,536
15,572,138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に合併し、４町及び２一部事務組合の職員全員を新町が引き継いだため、類似団体と比較して職員数が多く、経常収支比率の人件費分が高くなっていたが、退職者の補充抑制などで職員数の純減を図っており、グラフに示すとおり数値は改善の方向に向かっている。また、平成</a:t>
          </a:r>
          <a:r>
            <a:rPr kumimoji="1" lang="en-US" altLang="ja-JP" sz="1300">
              <a:latin typeface="ＭＳ Ｐゴシック"/>
            </a:rPr>
            <a:t>25</a:t>
          </a:r>
          <a:r>
            <a:rPr kumimoji="1" lang="ja-JP" altLang="en-US" sz="1300">
              <a:latin typeface="ＭＳ Ｐゴシック"/>
            </a:rPr>
            <a:t>年度は消防業務が広域化され、一部事務組合となることにより減少（▲</a:t>
          </a:r>
          <a:r>
            <a:rPr kumimoji="1" lang="en-US" altLang="ja-JP" sz="1300">
              <a:latin typeface="ＭＳ Ｐゴシック"/>
            </a:rPr>
            <a:t>40</a:t>
          </a:r>
          <a:r>
            <a:rPr kumimoji="1" lang="ja-JP" altLang="en-US" sz="1300">
              <a:latin typeface="ＭＳ Ｐゴシック"/>
            </a:rPr>
            <a:t>名）。今後とも定員適正化計画に基づいて適切な定員管理に努める。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145288</xdr:rowOff>
    </xdr:to>
    <xdr:cxnSp macro="">
      <xdr:nvCxnSpPr>
        <xdr:cNvPr id="64" name="直線コネクタ 63"/>
        <xdr:cNvCxnSpPr/>
      </xdr:nvCxnSpPr>
      <xdr:spPr>
        <a:xfrm flipV="1">
          <a:off x="3987800" y="62397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145288</xdr:rowOff>
    </xdr:from>
    <xdr:to>
      <xdr:col>5</xdr:col>
      <xdr:colOff>549275</xdr:colOff>
      <xdr:row>36</xdr:row>
      <xdr:rowOff>168148</xdr:rowOff>
    </xdr:to>
    <xdr:cxnSp macro="">
      <xdr:nvCxnSpPr>
        <xdr:cNvPr id="67" name="直線コネクタ 66"/>
        <xdr:cNvCxnSpPr/>
      </xdr:nvCxnSpPr>
      <xdr:spPr>
        <a:xfrm flipV="1">
          <a:off x="3098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168148</xdr:rowOff>
    </xdr:from>
    <xdr:to>
      <xdr:col>4</xdr:col>
      <xdr:colOff>346075</xdr:colOff>
      <xdr:row>38</xdr:row>
      <xdr:rowOff>26416</xdr:rowOff>
    </xdr:to>
    <xdr:cxnSp macro="">
      <xdr:nvCxnSpPr>
        <xdr:cNvPr id="70" name="直線コネクタ 69"/>
        <xdr:cNvCxnSpPr/>
      </xdr:nvCxnSpPr>
      <xdr:spPr>
        <a:xfrm flipV="1">
          <a:off x="2209800" y="63403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40132</xdr:rowOff>
    </xdr:to>
    <xdr:cxnSp macro="">
      <xdr:nvCxnSpPr>
        <xdr:cNvPr id="73" name="直線コネクタ 72"/>
        <xdr:cNvCxnSpPr/>
      </xdr:nvCxnSpPr>
      <xdr:spPr>
        <a:xfrm flipV="1">
          <a:off x="1320800" y="65415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3" name="円/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94488</xdr:rowOff>
    </xdr:from>
    <xdr:to>
      <xdr:col>5</xdr:col>
      <xdr:colOff>600075</xdr:colOff>
      <xdr:row>37</xdr:row>
      <xdr:rowOff>24638</xdr:rowOff>
    </xdr:to>
    <xdr:sp macro="" textlink="">
      <xdr:nvSpPr>
        <xdr:cNvPr id="85" name="円/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117348</xdr:rowOff>
    </xdr:from>
    <xdr:to>
      <xdr:col>4</xdr:col>
      <xdr:colOff>396875</xdr:colOff>
      <xdr:row>37</xdr:row>
      <xdr:rowOff>47498</xdr:rowOff>
    </xdr:to>
    <xdr:sp macro="" textlink="">
      <xdr:nvSpPr>
        <xdr:cNvPr id="87" name="円/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160782</xdr:rowOff>
    </xdr:from>
    <xdr:to>
      <xdr:col>1</xdr:col>
      <xdr:colOff>676275</xdr:colOff>
      <xdr:row>38</xdr:row>
      <xdr:rowOff>90932</xdr:rowOff>
    </xdr:to>
    <xdr:sp macro="" textlink="">
      <xdr:nvSpPr>
        <xdr:cNvPr id="91" name="円/楕円 90"/>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75709</xdr:rowOff>
    </xdr:from>
    <xdr:ext cx="762000" cy="259045"/>
    <xdr:sp macro="" textlink="">
      <xdr:nvSpPr>
        <xdr:cNvPr id="92" name="テキスト ボックス 91"/>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・物件費は類似団体平均を大きく下回っている。</a:t>
          </a:r>
        </a:p>
        <a:p>
          <a:r>
            <a:rPr kumimoji="1" lang="ja-JP" altLang="en-US" sz="1300">
              <a:latin typeface="ＭＳ Ｐゴシック"/>
            </a:rPr>
            <a:t>　今後も、事務事業の見直し等を進め、さらなるコスト削減を図る。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35560</xdr:rowOff>
    </xdr:to>
    <xdr:cxnSp macro="">
      <xdr:nvCxnSpPr>
        <xdr:cNvPr id="127" name="直線コネクタ 126"/>
        <xdr:cNvCxnSpPr/>
      </xdr:nvCxnSpPr>
      <xdr:spPr>
        <a:xfrm>
          <a:off x="15671800" y="243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141696</xdr:rowOff>
    </xdr:from>
    <xdr:to>
      <xdr:col>22</xdr:col>
      <xdr:colOff>565150</xdr:colOff>
      <xdr:row>14</xdr:row>
      <xdr:rowOff>35560</xdr:rowOff>
    </xdr:to>
    <xdr:cxnSp macro="">
      <xdr:nvCxnSpPr>
        <xdr:cNvPr id="130" name="直線コネクタ 129"/>
        <xdr:cNvCxnSpPr/>
      </xdr:nvCxnSpPr>
      <xdr:spPr>
        <a:xfrm>
          <a:off x="14782800" y="23705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13</xdr:row>
      <xdr:rowOff>141696</xdr:rowOff>
    </xdr:to>
    <xdr:cxnSp macro="">
      <xdr:nvCxnSpPr>
        <xdr:cNvPr id="133" name="直線コネクタ 132"/>
        <xdr:cNvCxnSpPr/>
      </xdr:nvCxnSpPr>
      <xdr:spPr>
        <a:xfrm>
          <a:off x="13893800" y="236401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35" name="テキスト ボックス 134"/>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109038</xdr:rowOff>
    </xdr:from>
    <xdr:to>
      <xdr:col>20</xdr:col>
      <xdr:colOff>158750</xdr:colOff>
      <xdr:row>13</xdr:row>
      <xdr:rowOff>135164</xdr:rowOff>
    </xdr:to>
    <xdr:cxnSp macro="">
      <xdr:nvCxnSpPr>
        <xdr:cNvPr id="136" name="直線コネクタ 135"/>
        <xdr:cNvCxnSpPr/>
      </xdr:nvCxnSpPr>
      <xdr:spPr>
        <a:xfrm>
          <a:off x="13004800" y="23378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6" name="円/楕円 145"/>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1287</xdr:rowOff>
    </xdr:from>
    <xdr:ext cx="762000" cy="259045"/>
    <xdr:sp macro="" textlink="">
      <xdr:nvSpPr>
        <xdr:cNvPr id="147"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8" name="円/楕円 147"/>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9" name="テキスト ボックス 148"/>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90896</xdr:rowOff>
    </xdr:from>
    <xdr:to>
      <xdr:col>21</xdr:col>
      <xdr:colOff>412750</xdr:colOff>
      <xdr:row>14</xdr:row>
      <xdr:rowOff>21046</xdr:rowOff>
    </xdr:to>
    <xdr:sp macro="" textlink="">
      <xdr:nvSpPr>
        <xdr:cNvPr id="150" name="円/楕円 149"/>
        <xdr:cNvSpPr/>
      </xdr:nvSpPr>
      <xdr:spPr>
        <a:xfrm>
          <a:off x="14732000" y="23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31223</xdr:rowOff>
    </xdr:from>
    <xdr:ext cx="762000" cy="259045"/>
    <xdr:sp macro="" textlink="">
      <xdr:nvSpPr>
        <xdr:cNvPr id="151" name="テキスト ボックス 150"/>
        <xdr:cNvSpPr txBox="1"/>
      </xdr:nvSpPr>
      <xdr:spPr>
        <a:xfrm>
          <a:off x="14401800" y="208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2" name="円/楕円 151"/>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3" name="テキスト ボックス 152"/>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58238</xdr:rowOff>
    </xdr:from>
    <xdr:to>
      <xdr:col>19</xdr:col>
      <xdr:colOff>6350</xdr:colOff>
      <xdr:row>13</xdr:row>
      <xdr:rowOff>159838</xdr:rowOff>
    </xdr:to>
    <xdr:sp macro="" textlink="">
      <xdr:nvSpPr>
        <xdr:cNvPr id="154" name="円/楕円 153"/>
        <xdr:cNvSpPr/>
      </xdr:nvSpPr>
      <xdr:spPr>
        <a:xfrm>
          <a:off x="12954000" y="22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170015</xdr:rowOff>
    </xdr:from>
    <xdr:ext cx="762000" cy="259045"/>
    <xdr:sp macro="" textlink="">
      <xdr:nvSpPr>
        <xdr:cNvPr id="155" name="テキスト ボックス 154"/>
        <xdr:cNvSpPr txBox="1"/>
      </xdr:nvSpPr>
      <xdr:spPr>
        <a:xfrm>
          <a:off x="12623800" y="205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・扶助費は類似団体平均を大きく下回っており、前年度と比較して</a:t>
          </a:r>
          <a:r>
            <a:rPr kumimoji="1" lang="en-US" altLang="ja-JP" sz="1300">
              <a:latin typeface="ＭＳ Ｐゴシック"/>
            </a:rPr>
            <a:t>0.2</a:t>
          </a:r>
          <a:r>
            <a:rPr kumimoji="1" lang="ja-JP" altLang="en-US" sz="1300">
              <a:latin typeface="ＭＳ Ｐゴシック"/>
            </a:rPr>
            <a:t>ポイント減少している。</a:t>
          </a:r>
        </a:p>
        <a:p>
          <a:r>
            <a:rPr kumimoji="1" lang="ja-JP" altLang="en-US" sz="1300">
              <a:latin typeface="ＭＳ Ｐゴシック"/>
            </a:rPr>
            <a:t>　今後は少子高齢化に備え、事業の選択を行いサービスを必要とする方に給付できよう努める。 </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12700</xdr:rowOff>
    </xdr:to>
    <xdr:cxnSp macro="">
      <xdr:nvCxnSpPr>
        <xdr:cNvPr id="190" name="直線コネクタ 189"/>
        <xdr:cNvCxnSpPr/>
      </xdr:nvCxnSpPr>
      <xdr:spPr>
        <a:xfrm flipV="1">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3" name="直線コネクタ 192"/>
        <xdr:cNvCxnSpPr/>
      </xdr:nvCxnSpPr>
      <xdr:spPr>
        <a:xfrm flipV="1">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29028</xdr:rowOff>
    </xdr:to>
    <xdr:cxnSp macro="">
      <xdr:nvCxnSpPr>
        <xdr:cNvPr id="196" name="直線コネクタ 195"/>
        <xdr:cNvCxnSpPr/>
      </xdr:nvCxnSpPr>
      <xdr:spPr>
        <a:xfrm>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9" name="直線コネクタ 198"/>
        <xdr:cNvCxnSpPr/>
      </xdr:nvCxnSpPr>
      <xdr:spPr>
        <a:xfrm flipV="1">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9" name="円/楕円 208"/>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10"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1" name="円/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その他は、類似団体平均を大きく上回っている。その他のうち繰出金が</a:t>
          </a:r>
          <a:r>
            <a:rPr kumimoji="1" lang="en-US" altLang="ja-JP" sz="1300">
              <a:latin typeface="ＭＳ Ｐゴシック"/>
            </a:rPr>
            <a:t>16.6</a:t>
          </a:r>
          <a:r>
            <a:rPr kumimoji="1" lang="ja-JP" altLang="en-US" sz="1300">
              <a:latin typeface="ＭＳ Ｐゴシック"/>
            </a:rPr>
            <a:t>ポイントを占めている。国保特別会計への赤字補てん的な繰出金があることや、簡易水道事業、下水道事業などで、施設の老朽化に伴う更新時期が近付いてきており、今後は、当該事業特別会計への繰出金が増えることが予想さ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149860</xdr:rowOff>
    </xdr:to>
    <xdr:cxnSp macro="">
      <xdr:nvCxnSpPr>
        <xdr:cNvPr id="251" name="直線コネクタ 250"/>
        <xdr:cNvCxnSpPr/>
      </xdr:nvCxnSpPr>
      <xdr:spPr>
        <a:xfrm flipV="1">
          <a:off x="15671800" y="99949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16510</xdr:rowOff>
    </xdr:to>
    <xdr:cxnSp macro="">
      <xdr:nvCxnSpPr>
        <xdr:cNvPr id="254" name="直線コネクタ 253"/>
        <xdr:cNvCxnSpPr/>
      </xdr:nvCxnSpPr>
      <xdr:spPr>
        <a:xfrm flipV="1">
          <a:off x="14782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142240</xdr:rowOff>
    </xdr:from>
    <xdr:to>
      <xdr:col>21</xdr:col>
      <xdr:colOff>361950</xdr:colOff>
      <xdr:row>59</xdr:row>
      <xdr:rowOff>16510</xdr:rowOff>
    </xdr:to>
    <xdr:cxnSp macro="">
      <xdr:nvCxnSpPr>
        <xdr:cNvPr id="257" name="直線コネクタ 256"/>
        <xdr:cNvCxnSpPr/>
      </xdr:nvCxnSpPr>
      <xdr:spPr>
        <a:xfrm>
          <a:off x="13893800" y="1008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58</xdr:row>
      <xdr:rowOff>149860</xdr:rowOff>
    </xdr:to>
    <xdr:cxnSp macro="">
      <xdr:nvCxnSpPr>
        <xdr:cNvPr id="260" name="直線コネクタ 259"/>
        <xdr:cNvCxnSpPr/>
      </xdr:nvCxnSpPr>
      <xdr:spPr>
        <a:xfrm flipV="1">
          <a:off x="13004800" y="1008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0" name="円/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2" name="円/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137160</xdr:rowOff>
    </xdr:from>
    <xdr:to>
      <xdr:col>21</xdr:col>
      <xdr:colOff>412750</xdr:colOff>
      <xdr:row>59</xdr:row>
      <xdr:rowOff>67310</xdr:rowOff>
    </xdr:to>
    <xdr:sp macro="" textlink="">
      <xdr:nvSpPr>
        <xdr:cNvPr id="274" name="円/楕円 273"/>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52087</xdr:rowOff>
    </xdr:from>
    <xdr:ext cx="762000" cy="259045"/>
    <xdr:sp macro="" textlink="">
      <xdr:nvSpPr>
        <xdr:cNvPr id="275" name="テキスト ボックス 274"/>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91440</xdr:rowOff>
    </xdr:from>
    <xdr:to>
      <xdr:col>20</xdr:col>
      <xdr:colOff>209550</xdr:colOff>
      <xdr:row>59</xdr:row>
      <xdr:rowOff>21590</xdr:rowOff>
    </xdr:to>
    <xdr:sp macro="" textlink="">
      <xdr:nvSpPr>
        <xdr:cNvPr id="276" name="円/楕円 275"/>
        <xdr:cNvSpPr/>
      </xdr:nvSpPr>
      <xdr:spPr>
        <a:xfrm>
          <a:off x="13843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77" name="テキスト ボックス 27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99060</xdr:rowOff>
    </xdr:from>
    <xdr:to>
      <xdr:col>19</xdr:col>
      <xdr:colOff>6350</xdr:colOff>
      <xdr:row>59</xdr:row>
      <xdr:rowOff>29210</xdr:rowOff>
    </xdr:to>
    <xdr:sp macro="" textlink="">
      <xdr:nvSpPr>
        <xdr:cNvPr id="278" name="円/楕円 277"/>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13987</xdr:rowOff>
    </xdr:from>
    <xdr:ext cx="762000" cy="259045"/>
    <xdr:sp macro="" textlink="">
      <xdr:nvSpPr>
        <xdr:cNvPr id="279" name="テキスト ボックス 278"/>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・補助費等は類似団体平均を大きく下回っていたが、平成</a:t>
          </a:r>
          <a:r>
            <a:rPr kumimoji="1" lang="en-US" altLang="ja-JP" sz="1300">
              <a:latin typeface="ＭＳ Ｐゴシック"/>
            </a:rPr>
            <a:t>25</a:t>
          </a:r>
          <a:r>
            <a:rPr kumimoji="1" lang="ja-JP" altLang="en-US" sz="1300">
              <a:latin typeface="ＭＳ Ｐゴシック"/>
            </a:rPr>
            <a:t>年度から消防業務が広域化され、一部事務組合となることにより、人件費や事務費を一部事務組合負担金として支出したため大幅に増加している。</a:t>
          </a:r>
        </a:p>
        <a:p>
          <a:r>
            <a:rPr kumimoji="1" lang="ja-JP" altLang="en-US" sz="1300">
              <a:latin typeface="ＭＳ Ｐゴシック"/>
            </a:rPr>
            <a:t>　今後は、補助金を交付するのが適当な事業を行っているかなどについて基準を設けて、不適当な補助金は見直しをすすめる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30988</xdr:rowOff>
    </xdr:from>
    <xdr:to>
      <xdr:col>24</xdr:col>
      <xdr:colOff>31750</xdr:colOff>
      <xdr:row>36</xdr:row>
      <xdr:rowOff>30988</xdr:rowOff>
    </xdr:to>
    <xdr:cxnSp macro="">
      <xdr:nvCxnSpPr>
        <xdr:cNvPr id="309" name="直線コネクタ 308"/>
        <xdr:cNvCxnSpPr/>
      </xdr:nvCxnSpPr>
      <xdr:spPr>
        <a:xfrm>
          <a:off x="15671800" y="6203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76708</xdr:rowOff>
    </xdr:to>
    <xdr:cxnSp macro="">
      <xdr:nvCxnSpPr>
        <xdr:cNvPr id="312" name="直線コネクタ 311"/>
        <xdr:cNvCxnSpPr/>
      </xdr:nvCxnSpPr>
      <xdr:spPr>
        <a:xfrm flipV="1">
          <a:off x="14782800" y="62031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5842</xdr:rowOff>
    </xdr:from>
    <xdr:to>
      <xdr:col>21</xdr:col>
      <xdr:colOff>361950</xdr:colOff>
      <xdr:row>36</xdr:row>
      <xdr:rowOff>76708</xdr:rowOff>
    </xdr:to>
    <xdr:cxnSp macro="">
      <xdr:nvCxnSpPr>
        <xdr:cNvPr id="315" name="直線コネクタ 314"/>
        <xdr:cNvCxnSpPr/>
      </xdr:nvCxnSpPr>
      <xdr:spPr>
        <a:xfrm>
          <a:off x="13893800" y="600659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35</xdr:row>
      <xdr:rowOff>5842</xdr:rowOff>
    </xdr:to>
    <xdr:cxnSp macro="">
      <xdr:nvCxnSpPr>
        <xdr:cNvPr id="318" name="直線コネクタ 317"/>
        <xdr:cNvCxnSpPr/>
      </xdr:nvCxnSpPr>
      <xdr:spPr>
        <a:xfrm>
          <a:off x="13004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8" name="円/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151638</xdr:rowOff>
    </xdr:from>
    <xdr:to>
      <xdr:col>22</xdr:col>
      <xdr:colOff>615950</xdr:colOff>
      <xdr:row>36</xdr:row>
      <xdr:rowOff>81788</xdr:rowOff>
    </xdr:to>
    <xdr:sp macro="" textlink="">
      <xdr:nvSpPr>
        <xdr:cNvPr id="330" name="円/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32" name="円/楕円 331"/>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33" name="テキスト ボックス 332"/>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36" name="円/楕円 335"/>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37" name="テキスト ボックス 336"/>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と同様、４町及び２一部事務組合が発行した地方債をすべて新町が引き継いだため、合併以降類似団体を上回っていたが、新規地方債の発行を抑制し、繰上償還も行うなど地方債残高圧縮の対策を講じてい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17272</xdr:rowOff>
    </xdr:to>
    <xdr:cxnSp macro="">
      <xdr:nvCxnSpPr>
        <xdr:cNvPr id="367" name="直線コネクタ 366"/>
        <xdr:cNvCxnSpPr/>
      </xdr:nvCxnSpPr>
      <xdr:spPr>
        <a:xfrm flipV="1">
          <a:off x="3987800" y="13326363"/>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49276</xdr:rowOff>
    </xdr:to>
    <xdr:cxnSp macro="">
      <xdr:nvCxnSpPr>
        <xdr:cNvPr id="370" name="直線コネクタ 369"/>
        <xdr:cNvCxnSpPr/>
      </xdr:nvCxnSpPr>
      <xdr:spPr>
        <a:xfrm flipV="1">
          <a:off x="3098800" y="133903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49276</xdr:rowOff>
    </xdr:to>
    <xdr:cxnSp macro="">
      <xdr:nvCxnSpPr>
        <xdr:cNvPr id="373" name="直線コネクタ 372"/>
        <xdr:cNvCxnSpPr/>
      </xdr:nvCxnSpPr>
      <xdr:spPr>
        <a:xfrm>
          <a:off x="2209800" y="13381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104139</xdr:rowOff>
    </xdr:to>
    <xdr:cxnSp macro="">
      <xdr:nvCxnSpPr>
        <xdr:cNvPr id="376" name="直線コネクタ 375"/>
        <xdr:cNvCxnSpPr/>
      </xdr:nvCxnSpPr>
      <xdr:spPr>
        <a:xfrm flipV="1">
          <a:off x="1320800" y="133812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6" name="円/楕円 385"/>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7"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8" name="円/楕円 387"/>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9" name="テキスト ボックス 388"/>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90" name="円/楕円 389"/>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91" name="テキスト ボックス 390"/>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128778</xdr:rowOff>
    </xdr:from>
    <xdr:to>
      <xdr:col>3</xdr:col>
      <xdr:colOff>193675</xdr:colOff>
      <xdr:row>78</xdr:row>
      <xdr:rowOff>58928</xdr:rowOff>
    </xdr:to>
    <xdr:sp macro="" textlink="">
      <xdr:nvSpPr>
        <xdr:cNvPr id="392" name="円/楕円 391"/>
        <xdr:cNvSpPr/>
      </xdr:nvSpPr>
      <xdr:spPr>
        <a:xfrm>
          <a:off x="2159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93" name="テキスト ボックス 392"/>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4" name="円/楕円 393"/>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5" name="テキスト ボックス 394"/>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・公債費以外では人件費（</a:t>
          </a:r>
          <a:r>
            <a:rPr kumimoji="1" lang="en-US" altLang="ja-JP" sz="1300">
              <a:latin typeface="ＭＳ Ｐゴシック"/>
            </a:rPr>
            <a:t>21.2</a:t>
          </a:r>
          <a:r>
            <a:rPr kumimoji="1" lang="ja-JP" altLang="en-US" sz="1300">
              <a:latin typeface="ＭＳ Ｐゴシック"/>
            </a:rPr>
            <a:t>％）が最も高く、ついで繰出金（</a:t>
          </a:r>
          <a:r>
            <a:rPr kumimoji="1" lang="en-US" altLang="ja-JP" sz="1300">
              <a:latin typeface="ＭＳ Ｐゴシック"/>
            </a:rPr>
            <a:t>16.6</a:t>
          </a:r>
          <a:r>
            <a:rPr kumimoji="1" lang="ja-JP" altLang="en-US" sz="1300">
              <a:latin typeface="ＭＳ Ｐゴシック"/>
            </a:rPr>
            <a:t>％）となっている。</a:t>
          </a:r>
        </a:p>
        <a:p>
          <a:r>
            <a:rPr kumimoji="1" lang="ja-JP" altLang="en-US" sz="1300">
              <a:latin typeface="ＭＳ Ｐゴシック"/>
            </a:rPr>
            <a:t>　人件費については、新規採用の抑制を図り、適正な定員管理に努める。</a:t>
          </a:r>
        </a:p>
        <a:p>
          <a:r>
            <a:rPr kumimoji="1" lang="ja-JP" altLang="en-US" sz="1300">
              <a:latin typeface="ＭＳ Ｐゴシック"/>
            </a:rPr>
            <a:t>　繰出金については、簡易水道事業、下水道事業などで、施設の老朽化に伴う更新時期が近付いてきており、今後は、当該事業特別会計への繰出金が増えることが予想される。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127000</xdr:rowOff>
    </xdr:from>
    <xdr:to>
      <xdr:col>24</xdr:col>
      <xdr:colOff>31750</xdr:colOff>
      <xdr:row>75</xdr:row>
      <xdr:rowOff>60053</xdr:rowOff>
    </xdr:to>
    <xdr:cxnSp macro="">
      <xdr:nvCxnSpPr>
        <xdr:cNvPr id="430" name="直線コネクタ 429"/>
        <xdr:cNvCxnSpPr/>
      </xdr:nvCxnSpPr>
      <xdr:spPr>
        <a:xfrm flipV="1">
          <a:off x="15671800" y="12814300"/>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60053</xdr:rowOff>
    </xdr:from>
    <xdr:to>
      <xdr:col>22</xdr:col>
      <xdr:colOff>565150</xdr:colOff>
      <xdr:row>75</xdr:row>
      <xdr:rowOff>95976</xdr:rowOff>
    </xdr:to>
    <xdr:cxnSp macro="">
      <xdr:nvCxnSpPr>
        <xdr:cNvPr id="433" name="直線コネクタ 432"/>
        <xdr:cNvCxnSpPr/>
      </xdr:nvCxnSpPr>
      <xdr:spPr>
        <a:xfrm flipV="1">
          <a:off x="14782800" y="129188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30662</xdr:rowOff>
    </xdr:from>
    <xdr:to>
      <xdr:col>21</xdr:col>
      <xdr:colOff>361950</xdr:colOff>
      <xdr:row>75</xdr:row>
      <xdr:rowOff>95976</xdr:rowOff>
    </xdr:to>
    <xdr:cxnSp macro="">
      <xdr:nvCxnSpPr>
        <xdr:cNvPr id="436" name="直線コネクタ 435"/>
        <xdr:cNvCxnSpPr/>
      </xdr:nvCxnSpPr>
      <xdr:spPr>
        <a:xfrm>
          <a:off x="13893800" y="128894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120122</xdr:rowOff>
    </xdr:from>
    <xdr:ext cx="762000" cy="259045"/>
    <xdr:sp macro="" textlink="">
      <xdr:nvSpPr>
        <xdr:cNvPr id="438" name="テキスト ボックス 437"/>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27396</xdr:rowOff>
    </xdr:from>
    <xdr:to>
      <xdr:col>20</xdr:col>
      <xdr:colOff>158750</xdr:colOff>
      <xdr:row>75</xdr:row>
      <xdr:rowOff>30662</xdr:rowOff>
    </xdr:to>
    <xdr:cxnSp macro="">
      <xdr:nvCxnSpPr>
        <xdr:cNvPr id="439" name="直線コネクタ 438"/>
        <xdr:cNvCxnSpPr/>
      </xdr:nvCxnSpPr>
      <xdr:spPr>
        <a:xfrm>
          <a:off x="13004800" y="128861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41" name="テキスト ボックス 440"/>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103795</xdr:rowOff>
    </xdr:from>
    <xdr:ext cx="762000" cy="259045"/>
    <xdr:sp macro="" textlink="">
      <xdr:nvSpPr>
        <xdr:cNvPr id="443" name="テキスト ボックス 442"/>
        <xdr:cNvSpPr txBox="1"/>
      </xdr:nvSpPr>
      <xdr:spPr>
        <a:xfrm>
          <a:off x="12623800" y="1313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76200</xdr:rowOff>
    </xdr:from>
    <xdr:to>
      <xdr:col>24</xdr:col>
      <xdr:colOff>82550</xdr:colOff>
      <xdr:row>75</xdr:row>
      <xdr:rowOff>6350</xdr:rowOff>
    </xdr:to>
    <xdr:sp macro="" textlink="">
      <xdr:nvSpPr>
        <xdr:cNvPr id="449" name="円/楕円 448"/>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92727</xdr:rowOff>
    </xdr:from>
    <xdr:ext cx="762000" cy="259045"/>
    <xdr:sp macro="" textlink="">
      <xdr:nvSpPr>
        <xdr:cNvPr id="450"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9253</xdr:rowOff>
    </xdr:from>
    <xdr:to>
      <xdr:col>22</xdr:col>
      <xdr:colOff>615950</xdr:colOff>
      <xdr:row>75</xdr:row>
      <xdr:rowOff>110853</xdr:rowOff>
    </xdr:to>
    <xdr:sp macro="" textlink="">
      <xdr:nvSpPr>
        <xdr:cNvPr id="451" name="円/楕円 450"/>
        <xdr:cNvSpPr/>
      </xdr:nvSpPr>
      <xdr:spPr>
        <a:xfrm>
          <a:off x="156210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121030</xdr:rowOff>
    </xdr:from>
    <xdr:ext cx="736600" cy="259045"/>
    <xdr:sp macro="" textlink="">
      <xdr:nvSpPr>
        <xdr:cNvPr id="452" name="テキスト ボックス 451"/>
        <xdr:cNvSpPr txBox="1"/>
      </xdr:nvSpPr>
      <xdr:spPr>
        <a:xfrm>
          <a:off x="15290800" y="1263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45176</xdr:rowOff>
    </xdr:from>
    <xdr:to>
      <xdr:col>21</xdr:col>
      <xdr:colOff>412750</xdr:colOff>
      <xdr:row>75</xdr:row>
      <xdr:rowOff>146776</xdr:rowOff>
    </xdr:to>
    <xdr:sp macro="" textlink="">
      <xdr:nvSpPr>
        <xdr:cNvPr id="453" name="円/楕円 452"/>
        <xdr:cNvSpPr/>
      </xdr:nvSpPr>
      <xdr:spPr>
        <a:xfrm>
          <a:off x="14732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156953</xdr:rowOff>
    </xdr:from>
    <xdr:ext cx="762000" cy="259045"/>
    <xdr:sp macro="" textlink="">
      <xdr:nvSpPr>
        <xdr:cNvPr id="454" name="テキスト ボックス 453"/>
        <xdr:cNvSpPr txBox="1"/>
      </xdr:nvSpPr>
      <xdr:spPr>
        <a:xfrm>
          <a:off x="14401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151312</xdr:rowOff>
    </xdr:from>
    <xdr:to>
      <xdr:col>20</xdr:col>
      <xdr:colOff>209550</xdr:colOff>
      <xdr:row>75</xdr:row>
      <xdr:rowOff>81462</xdr:rowOff>
    </xdr:to>
    <xdr:sp macro="" textlink="">
      <xdr:nvSpPr>
        <xdr:cNvPr id="455" name="円/楕円 454"/>
        <xdr:cNvSpPr/>
      </xdr:nvSpPr>
      <xdr:spPr>
        <a:xfrm>
          <a:off x="13843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91639</xdr:rowOff>
    </xdr:from>
    <xdr:ext cx="762000" cy="259045"/>
    <xdr:sp macro="" textlink="">
      <xdr:nvSpPr>
        <xdr:cNvPr id="456" name="テキスト ボックス 455"/>
        <xdr:cNvSpPr txBox="1"/>
      </xdr:nvSpPr>
      <xdr:spPr>
        <a:xfrm>
          <a:off x="13512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148046</xdr:rowOff>
    </xdr:from>
    <xdr:to>
      <xdr:col>19</xdr:col>
      <xdr:colOff>6350</xdr:colOff>
      <xdr:row>75</xdr:row>
      <xdr:rowOff>78196</xdr:rowOff>
    </xdr:to>
    <xdr:sp macro="" textlink="">
      <xdr:nvSpPr>
        <xdr:cNvPr id="457" name="円/楕円 456"/>
        <xdr:cNvSpPr/>
      </xdr:nvSpPr>
      <xdr:spPr>
        <a:xfrm>
          <a:off x="12954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88373</xdr:rowOff>
    </xdr:from>
    <xdr:ext cx="762000" cy="259045"/>
    <xdr:sp macro="" textlink="">
      <xdr:nvSpPr>
        <xdr:cNvPr id="458" name="テキスト ボックス 457"/>
        <xdr:cNvSpPr txBox="1"/>
      </xdr:nvSpPr>
      <xdr:spPr>
        <a:xfrm>
          <a:off x="12623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兵庫県佐用町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41542</xdr:rowOff>
    </xdr:from>
    <xdr:to>
      <xdr:col>4</xdr:col>
      <xdr:colOff>1117600</xdr:colOff>
      <xdr:row>20</xdr:row>
      <xdr:rowOff>94069</xdr:rowOff>
    </xdr:to>
    <xdr:cxnSp macro="">
      <xdr:nvCxnSpPr>
        <xdr:cNvPr id="45" name="直線コネクタ 44"/>
        <xdr:cNvCxnSpPr/>
      </xdr:nvCxnSpPr>
      <xdr:spPr bwMode="auto">
        <a:xfrm flipV="1">
          <a:off x="5651500" y="2318017"/>
          <a:ext cx="0" cy="12526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66146</xdr:rowOff>
    </xdr:from>
    <xdr:ext cx="762000" cy="259045"/>
    <xdr:sp macro="" textlink="">
      <xdr:nvSpPr>
        <xdr:cNvPr id="46" name="人口1人当たり決算額の推移最小値テキスト130"/>
        <xdr:cNvSpPr txBox="1"/>
      </xdr:nvSpPr>
      <xdr:spPr>
        <a:xfrm>
          <a:off x="5740400" y="354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94069</xdr:rowOff>
    </xdr:from>
    <xdr:to>
      <xdr:col>5</xdr:col>
      <xdr:colOff>73025</xdr:colOff>
      <xdr:row>20</xdr:row>
      <xdr:rowOff>94069</xdr:rowOff>
    </xdr:to>
    <xdr:cxnSp macro="">
      <xdr:nvCxnSpPr>
        <xdr:cNvPr id="47" name="直線コネクタ 46"/>
        <xdr:cNvCxnSpPr/>
      </xdr:nvCxnSpPr>
      <xdr:spPr bwMode="auto">
        <a:xfrm>
          <a:off x="5562600" y="35706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127919</xdr:rowOff>
    </xdr:from>
    <xdr:ext cx="762000" cy="259045"/>
    <xdr:sp macro="" textlink="">
      <xdr:nvSpPr>
        <xdr:cNvPr id="48" name="人口1人当たり決算額の推移最大値テキスト130"/>
        <xdr:cNvSpPr txBox="1"/>
      </xdr:nvSpPr>
      <xdr:spPr>
        <a:xfrm>
          <a:off x="5740400" y="206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13</xdr:row>
      <xdr:rowOff>41542</xdr:rowOff>
    </xdr:from>
    <xdr:to>
      <xdr:col>5</xdr:col>
      <xdr:colOff>73025</xdr:colOff>
      <xdr:row>13</xdr:row>
      <xdr:rowOff>41542</xdr:rowOff>
    </xdr:to>
    <xdr:cxnSp macro="">
      <xdr:nvCxnSpPr>
        <xdr:cNvPr id="49" name="直線コネクタ 48"/>
        <xdr:cNvCxnSpPr/>
      </xdr:nvCxnSpPr>
      <xdr:spPr bwMode="auto">
        <a:xfrm>
          <a:off x="5562600" y="2318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110122</xdr:rowOff>
    </xdr:from>
    <xdr:to>
      <xdr:col>4</xdr:col>
      <xdr:colOff>1117600</xdr:colOff>
      <xdr:row>13</xdr:row>
      <xdr:rowOff>111417</xdr:rowOff>
    </xdr:to>
    <xdr:cxnSp macro="">
      <xdr:nvCxnSpPr>
        <xdr:cNvPr id="50" name="直線コネクタ 49"/>
        <xdr:cNvCxnSpPr/>
      </xdr:nvCxnSpPr>
      <xdr:spPr bwMode="auto">
        <a:xfrm>
          <a:off x="5003800" y="2386597"/>
          <a:ext cx="6477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50601</xdr:rowOff>
    </xdr:from>
    <xdr:ext cx="762000" cy="259045"/>
    <xdr:sp macro="" textlink="">
      <xdr:nvSpPr>
        <xdr:cNvPr id="51" name="人口1人当たり決算額の推移平均値テキスト130"/>
        <xdr:cNvSpPr txBox="1"/>
      </xdr:nvSpPr>
      <xdr:spPr>
        <a:xfrm>
          <a:off x="5740400" y="301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78524</xdr:rowOff>
    </xdr:from>
    <xdr:to>
      <xdr:col>5</xdr:col>
      <xdr:colOff>34925</xdr:colOff>
      <xdr:row>18</xdr:row>
      <xdr:rowOff>8674</xdr:rowOff>
    </xdr:to>
    <xdr:sp macro="" textlink="">
      <xdr:nvSpPr>
        <xdr:cNvPr id="52" name="フローチャート : 判断 51"/>
        <xdr:cNvSpPr/>
      </xdr:nvSpPr>
      <xdr:spPr bwMode="auto">
        <a:xfrm>
          <a:off x="5600700" y="304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110122</xdr:rowOff>
    </xdr:from>
    <xdr:to>
      <xdr:col>4</xdr:col>
      <xdr:colOff>469900</xdr:colOff>
      <xdr:row>13</xdr:row>
      <xdr:rowOff>127330</xdr:rowOff>
    </xdr:to>
    <xdr:cxnSp macro="">
      <xdr:nvCxnSpPr>
        <xdr:cNvPr id="53" name="直線コネクタ 52"/>
        <xdr:cNvCxnSpPr/>
      </xdr:nvCxnSpPr>
      <xdr:spPr bwMode="auto">
        <a:xfrm flipV="1">
          <a:off x="4305300" y="2386597"/>
          <a:ext cx="698500" cy="1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100952</xdr:rowOff>
    </xdr:from>
    <xdr:to>
      <xdr:col>4</xdr:col>
      <xdr:colOff>520700</xdr:colOff>
      <xdr:row>18</xdr:row>
      <xdr:rowOff>31102</xdr:rowOff>
    </xdr:to>
    <xdr:sp macro="" textlink="">
      <xdr:nvSpPr>
        <xdr:cNvPr id="54" name="フローチャート : 判断 53"/>
        <xdr:cNvSpPr/>
      </xdr:nvSpPr>
      <xdr:spPr bwMode="auto">
        <a:xfrm>
          <a:off x="49530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15879</xdr:rowOff>
    </xdr:from>
    <xdr:ext cx="736600" cy="259045"/>
    <xdr:sp macro="" textlink="">
      <xdr:nvSpPr>
        <xdr:cNvPr id="55" name="テキスト ボックス 54"/>
        <xdr:cNvSpPr txBox="1"/>
      </xdr:nvSpPr>
      <xdr:spPr>
        <a:xfrm>
          <a:off x="4622800" y="314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44145</xdr:rowOff>
    </xdr:from>
    <xdr:to>
      <xdr:col>3</xdr:col>
      <xdr:colOff>904875</xdr:colOff>
      <xdr:row>13</xdr:row>
      <xdr:rowOff>127330</xdr:rowOff>
    </xdr:to>
    <xdr:cxnSp macro="">
      <xdr:nvCxnSpPr>
        <xdr:cNvPr id="56" name="直線コネクタ 55"/>
        <xdr:cNvCxnSpPr/>
      </xdr:nvCxnSpPr>
      <xdr:spPr bwMode="auto">
        <a:xfrm>
          <a:off x="3606800" y="2320620"/>
          <a:ext cx="698500" cy="8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126924</xdr:rowOff>
    </xdr:from>
    <xdr:to>
      <xdr:col>3</xdr:col>
      <xdr:colOff>955675</xdr:colOff>
      <xdr:row>18</xdr:row>
      <xdr:rowOff>57074</xdr:rowOff>
    </xdr:to>
    <xdr:sp macro="" textlink="">
      <xdr:nvSpPr>
        <xdr:cNvPr id="57" name="フローチャート : 判断 56"/>
        <xdr:cNvSpPr/>
      </xdr:nvSpPr>
      <xdr:spPr bwMode="auto">
        <a:xfrm>
          <a:off x="42545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41851</xdr:rowOff>
    </xdr:from>
    <xdr:ext cx="762000" cy="259045"/>
    <xdr:sp macro="" textlink="">
      <xdr:nvSpPr>
        <xdr:cNvPr id="58" name="テキスト ボックス 57"/>
        <xdr:cNvSpPr txBox="1"/>
      </xdr:nvSpPr>
      <xdr:spPr>
        <a:xfrm>
          <a:off x="3924300" y="317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156947</xdr:rowOff>
    </xdr:from>
    <xdr:to>
      <xdr:col>3</xdr:col>
      <xdr:colOff>206375</xdr:colOff>
      <xdr:row>13</xdr:row>
      <xdr:rowOff>44145</xdr:rowOff>
    </xdr:to>
    <xdr:cxnSp macro="">
      <xdr:nvCxnSpPr>
        <xdr:cNvPr id="59" name="直線コネクタ 58"/>
        <xdr:cNvCxnSpPr/>
      </xdr:nvCxnSpPr>
      <xdr:spPr bwMode="auto">
        <a:xfrm>
          <a:off x="2908300" y="2261972"/>
          <a:ext cx="698500" cy="58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97079</xdr:rowOff>
    </xdr:from>
    <xdr:to>
      <xdr:col>3</xdr:col>
      <xdr:colOff>257175</xdr:colOff>
      <xdr:row>18</xdr:row>
      <xdr:rowOff>27229</xdr:rowOff>
    </xdr:to>
    <xdr:sp macro="" textlink="">
      <xdr:nvSpPr>
        <xdr:cNvPr id="60" name="フローチャート : 判断 59"/>
        <xdr:cNvSpPr/>
      </xdr:nvSpPr>
      <xdr:spPr bwMode="auto">
        <a:xfrm>
          <a:off x="35560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12006</xdr:rowOff>
    </xdr:from>
    <xdr:ext cx="762000" cy="259045"/>
    <xdr:sp macro="" textlink="">
      <xdr:nvSpPr>
        <xdr:cNvPr id="61" name="テキスト ボックス 60"/>
        <xdr:cNvSpPr txBox="1"/>
      </xdr:nvSpPr>
      <xdr:spPr>
        <a:xfrm>
          <a:off x="32258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62141</xdr:rowOff>
    </xdr:from>
    <xdr:to>
      <xdr:col>2</xdr:col>
      <xdr:colOff>692150</xdr:colOff>
      <xdr:row>17</xdr:row>
      <xdr:rowOff>163741</xdr:rowOff>
    </xdr:to>
    <xdr:sp macro="" textlink="">
      <xdr:nvSpPr>
        <xdr:cNvPr id="62" name="フローチャート : 判断 61"/>
        <xdr:cNvSpPr/>
      </xdr:nvSpPr>
      <xdr:spPr bwMode="auto">
        <a:xfrm>
          <a:off x="28575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148518</xdr:rowOff>
    </xdr:from>
    <xdr:ext cx="762000" cy="259045"/>
    <xdr:sp macro="" textlink="">
      <xdr:nvSpPr>
        <xdr:cNvPr id="63" name="テキスト ボックス 62"/>
        <xdr:cNvSpPr txBox="1"/>
      </xdr:nvSpPr>
      <xdr:spPr>
        <a:xfrm>
          <a:off x="25273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60617</xdr:rowOff>
    </xdr:from>
    <xdr:to>
      <xdr:col>5</xdr:col>
      <xdr:colOff>34925</xdr:colOff>
      <xdr:row>13</xdr:row>
      <xdr:rowOff>162217</xdr:rowOff>
    </xdr:to>
    <xdr:sp macro="" textlink="">
      <xdr:nvSpPr>
        <xdr:cNvPr id="69" name="円/楕円 68"/>
        <xdr:cNvSpPr/>
      </xdr:nvSpPr>
      <xdr:spPr bwMode="auto">
        <a:xfrm>
          <a:off x="5600700" y="2337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140644</xdr:rowOff>
    </xdr:from>
    <xdr:ext cx="762000" cy="259045"/>
    <xdr:sp macro="" textlink="">
      <xdr:nvSpPr>
        <xdr:cNvPr id="70" name="人口1人当たり決算額の推移該当値テキスト130"/>
        <xdr:cNvSpPr txBox="1"/>
      </xdr:nvSpPr>
      <xdr:spPr>
        <a:xfrm>
          <a:off x="5740400" y="224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151,977</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59322</xdr:rowOff>
    </xdr:from>
    <xdr:to>
      <xdr:col>4</xdr:col>
      <xdr:colOff>520700</xdr:colOff>
      <xdr:row>13</xdr:row>
      <xdr:rowOff>160922</xdr:rowOff>
    </xdr:to>
    <xdr:sp macro="" textlink="">
      <xdr:nvSpPr>
        <xdr:cNvPr id="71" name="円/楕円 70"/>
        <xdr:cNvSpPr/>
      </xdr:nvSpPr>
      <xdr:spPr bwMode="auto">
        <a:xfrm>
          <a:off x="4953000" y="2335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171099</xdr:rowOff>
    </xdr:from>
    <xdr:ext cx="736600" cy="259045"/>
    <xdr:sp macro="" textlink="">
      <xdr:nvSpPr>
        <xdr:cNvPr id="72" name="テキスト ボックス 71"/>
        <xdr:cNvSpPr txBox="1"/>
      </xdr:nvSpPr>
      <xdr:spPr>
        <a:xfrm>
          <a:off x="4622800" y="210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152,079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76530</xdr:rowOff>
    </xdr:from>
    <xdr:to>
      <xdr:col>3</xdr:col>
      <xdr:colOff>955675</xdr:colOff>
      <xdr:row>14</xdr:row>
      <xdr:rowOff>6680</xdr:rowOff>
    </xdr:to>
    <xdr:sp macro="" textlink="">
      <xdr:nvSpPr>
        <xdr:cNvPr id="73" name="円/楕円 72"/>
        <xdr:cNvSpPr/>
      </xdr:nvSpPr>
      <xdr:spPr bwMode="auto">
        <a:xfrm>
          <a:off x="4254500" y="235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16857</xdr:rowOff>
    </xdr:from>
    <xdr:ext cx="762000" cy="259045"/>
    <xdr:sp macro="" textlink="">
      <xdr:nvSpPr>
        <xdr:cNvPr id="74" name="テキスト ボックス 73"/>
        <xdr:cNvSpPr txBox="1"/>
      </xdr:nvSpPr>
      <xdr:spPr>
        <a:xfrm>
          <a:off x="3924300" y="212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150,724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164795</xdr:rowOff>
    </xdr:from>
    <xdr:to>
      <xdr:col>3</xdr:col>
      <xdr:colOff>257175</xdr:colOff>
      <xdr:row>13</xdr:row>
      <xdr:rowOff>94945</xdr:rowOff>
    </xdr:to>
    <xdr:sp macro="" textlink="">
      <xdr:nvSpPr>
        <xdr:cNvPr id="75" name="円/楕円 74"/>
        <xdr:cNvSpPr/>
      </xdr:nvSpPr>
      <xdr:spPr bwMode="auto">
        <a:xfrm>
          <a:off x="3556000" y="226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105122</xdr:rowOff>
    </xdr:from>
    <xdr:ext cx="762000" cy="259045"/>
    <xdr:sp macro="" textlink="">
      <xdr:nvSpPr>
        <xdr:cNvPr id="76" name="テキスト ボックス 75"/>
        <xdr:cNvSpPr txBox="1"/>
      </xdr:nvSpPr>
      <xdr:spPr>
        <a:xfrm>
          <a:off x="3225800" y="20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157,274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106147</xdr:rowOff>
    </xdr:from>
    <xdr:to>
      <xdr:col>2</xdr:col>
      <xdr:colOff>692150</xdr:colOff>
      <xdr:row>13</xdr:row>
      <xdr:rowOff>36297</xdr:rowOff>
    </xdr:to>
    <xdr:sp macro="" textlink="">
      <xdr:nvSpPr>
        <xdr:cNvPr id="77" name="円/楕円 76"/>
        <xdr:cNvSpPr/>
      </xdr:nvSpPr>
      <xdr:spPr bwMode="auto">
        <a:xfrm>
          <a:off x="2857500" y="221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46474</xdr:rowOff>
    </xdr:from>
    <xdr:ext cx="762000" cy="259045"/>
    <xdr:sp macro="" textlink="">
      <xdr:nvSpPr>
        <xdr:cNvPr id="78" name="テキスト ボックス 77"/>
        <xdr:cNvSpPr txBox="1"/>
      </xdr:nvSpPr>
      <xdr:spPr>
        <a:xfrm>
          <a:off x="2527300" y="198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5" name="直線コネクタ 104"/>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6"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7" name="直線コネクタ 106"/>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08"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09" name="直線コネクタ 108"/>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143436</xdr:rowOff>
    </xdr:from>
    <xdr:to>
      <xdr:col>4</xdr:col>
      <xdr:colOff>1117600</xdr:colOff>
      <xdr:row>35</xdr:row>
      <xdr:rowOff>163599</xdr:rowOff>
    </xdr:to>
    <xdr:cxnSp macro="">
      <xdr:nvCxnSpPr>
        <xdr:cNvPr id="110" name="直線コネクタ 109"/>
        <xdr:cNvCxnSpPr/>
      </xdr:nvCxnSpPr>
      <xdr:spPr bwMode="auto">
        <a:xfrm flipV="1">
          <a:off x="5003800" y="6753786"/>
          <a:ext cx="647700" cy="20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1"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2" name="フローチャート : 判断 111"/>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1224</xdr:rowOff>
    </xdr:from>
    <xdr:to>
      <xdr:col>4</xdr:col>
      <xdr:colOff>469900</xdr:colOff>
      <xdr:row>35</xdr:row>
      <xdr:rowOff>163599</xdr:rowOff>
    </xdr:to>
    <xdr:cxnSp macro="">
      <xdr:nvCxnSpPr>
        <xdr:cNvPr id="113" name="直線コネクタ 112"/>
        <xdr:cNvCxnSpPr/>
      </xdr:nvCxnSpPr>
      <xdr:spPr bwMode="auto">
        <a:xfrm>
          <a:off x="4305300" y="6611574"/>
          <a:ext cx="698500" cy="16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292895</xdr:rowOff>
    </xdr:from>
    <xdr:to>
      <xdr:col>3</xdr:col>
      <xdr:colOff>904875</xdr:colOff>
      <xdr:row>35</xdr:row>
      <xdr:rowOff>1224</xdr:rowOff>
    </xdr:to>
    <xdr:cxnSp macro="">
      <xdr:nvCxnSpPr>
        <xdr:cNvPr id="116" name="直線コネクタ 115"/>
        <xdr:cNvCxnSpPr/>
      </xdr:nvCxnSpPr>
      <xdr:spPr bwMode="auto">
        <a:xfrm>
          <a:off x="3606800" y="6560345"/>
          <a:ext cx="698500" cy="5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283957</xdr:rowOff>
    </xdr:from>
    <xdr:to>
      <xdr:col>3</xdr:col>
      <xdr:colOff>206375</xdr:colOff>
      <xdr:row>34</xdr:row>
      <xdr:rowOff>292895</xdr:rowOff>
    </xdr:to>
    <xdr:cxnSp macro="">
      <xdr:nvCxnSpPr>
        <xdr:cNvPr id="119" name="直線コネクタ 118"/>
        <xdr:cNvCxnSpPr/>
      </xdr:nvCxnSpPr>
      <xdr:spPr bwMode="auto">
        <a:xfrm>
          <a:off x="2908300" y="6208507"/>
          <a:ext cx="698500" cy="351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92636</xdr:rowOff>
    </xdr:from>
    <xdr:to>
      <xdr:col>5</xdr:col>
      <xdr:colOff>34925</xdr:colOff>
      <xdr:row>35</xdr:row>
      <xdr:rowOff>194236</xdr:rowOff>
    </xdr:to>
    <xdr:sp macro="" textlink="">
      <xdr:nvSpPr>
        <xdr:cNvPr id="129" name="円/楕円 128"/>
        <xdr:cNvSpPr/>
      </xdr:nvSpPr>
      <xdr:spPr bwMode="auto">
        <a:xfrm>
          <a:off x="5600700" y="670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280613</xdr:rowOff>
    </xdr:from>
    <xdr:ext cx="762000" cy="259045"/>
    <xdr:sp macro="" textlink="">
      <xdr:nvSpPr>
        <xdr:cNvPr id="130" name="人口1人当たり決算額の推移該当値テキスト445"/>
        <xdr:cNvSpPr txBox="1"/>
      </xdr:nvSpPr>
      <xdr:spPr>
        <a:xfrm>
          <a:off x="5740400" y="654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112799</xdr:rowOff>
    </xdr:from>
    <xdr:to>
      <xdr:col>4</xdr:col>
      <xdr:colOff>520700</xdr:colOff>
      <xdr:row>35</xdr:row>
      <xdr:rowOff>214399</xdr:rowOff>
    </xdr:to>
    <xdr:sp macro="" textlink="">
      <xdr:nvSpPr>
        <xdr:cNvPr id="131" name="円/楕円 130"/>
        <xdr:cNvSpPr/>
      </xdr:nvSpPr>
      <xdr:spPr bwMode="auto">
        <a:xfrm>
          <a:off x="4953000" y="672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224576</xdr:rowOff>
    </xdr:from>
    <xdr:ext cx="736600" cy="259045"/>
    <xdr:sp macro="" textlink="">
      <xdr:nvSpPr>
        <xdr:cNvPr id="132" name="テキスト ボックス 131"/>
        <xdr:cNvSpPr txBox="1"/>
      </xdr:nvSpPr>
      <xdr:spPr>
        <a:xfrm>
          <a:off x="4622800" y="6492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293324</xdr:rowOff>
    </xdr:from>
    <xdr:to>
      <xdr:col>3</xdr:col>
      <xdr:colOff>955675</xdr:colOff>
      <xdr:row>35</xdr:row>
      <xdr:rowOff>52024</xdr:rowOff>
    </xdr:to>
    <xdr:sp macro="" textlink="">
      <xdr:nvSpPr>
        <xdr:cNvPr id="133" name="円/楕円 132"/>
        <xdr:cNvSpPr/>
      </xdr:nvSpPr>
      <xdr:spPr bwMode="auto">
        <a:xfrm>
          <a:off x="4254500" y="656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62201</xdr:rowOff>
    </xdr:from>
    <xdr:ext cx="762000" cy="259045"/>
    <xdr:sp macro="" textlink="">
      <xdr:nvSpPr>
        <xdr:cNvPr id="134" name="テキスト ボックス 133"/>
        <xdr:cNvSpPr txBox="1"/>
      </xdr:nvSpPr>
      <xdr:spPr>
        <a:xfrm>
          <a:off x="3924300" y="632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38,002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242095</xdr:rowOff>
    </xdr:from>
    <xdr:to>
      <xdr:col>3</xdr:col>
      <xdr:colOff>257175</xdr:colOff>
      <xdr:row>35</xdr:row>
      <xdr:rowOff>795</xdr:rowOff>
    </xdr:to>
    <xdr:sp macro="" textlink="">
      <xdr:nvSpPr>
        <xdr:cNvPr id="135" name="円/楕円 134"/>
        <xdr:cNvSpPr/>
      </xdr:nvSpPr>
      <xdr:spPr bwMode="auto">
        <a:xfrm>
          <a:off x="3556000" y="650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10972</xdr:rowOff>
    </xdr:from>
    <xdr:ext cx="762000" cy="259045"/>
    <xdr:sp macro="" textlink="">
      <xdr:nvSpPr>
        <xdr:cNvPr id="136" name="テキスト ボックス 135"/>
        <xdr:cNvSpPr txBox="1"/>
      </xdr:nvSpPr>
      <xdr:spPr>
        <a:xfrm>
          <a:off x="3225800" y="62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40,243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233157</xdr:rowOff>
    </xdr:from>
    <xdr:to>
      <xdr:col>2</xdr:col>
      <xdr:colOff>692150</xdr:colOff>
      <xdr:row>33</xdr:row>
      <xdr:rowOff>334757</xdr:rowOff>
    </xdr:to>
    <xdr:sp macro="" textlink="">
      <xdr:nvSpPr>
        <xdr:cNvPr id="137" name="円/楕円 136"/>
        <xdr:cNvSpPr/>
      </xdr:nvSpPr>
      <xdr:spPr bwMode="auto">
        <a:xfrm>
          <a:off x="2857500" y="615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2034</xdr:rowOff>
    </xdr:from>
    <xdr:ext cx="762000" cy="259045"/>
    <xdr:sp macro="" textlink="">
      <xdr:nvSpPr>
        <xdr:cNvPr id="138" name="テキスト ボックス 137"/>
        <xdr:cNvSpPr txBox="1"/>
      </xdr:nvSpPr>
      <xdr:spPr>
        <a:xfrm>
          <a:off x="2527300" y="592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18,152
18,054
307.44
13,947,787
13,898,977
37,803
9,030,536
15,572,138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94183</xdr:rowOff>
    </xdr:from>
    <xdr:to>
      <xdr:col>6</xdr:col>
      <xdr:colOff>511175</xdr:colOff>
      <xdr:row>32</xdr:row>
      <xdr:rowOff>105588</xdr:rowOff>
    </xdr:to>
    <xdr:cxnSp macro="">
      <xdr:nvCxnSpPr>
        <xdr:cNvPr id="61" name="直線コネクタ 60"/>
        <xdr:cNvCxnSpPr/>
      </xdr:nvCxnSpPr>
      <xdr:spPr>
        <a:xfrm flipV="1">
          <a:off x="3797300" y="5580583"/>
          <a:ext cx="8382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93028</xdr:rowOff>
    </xdr:from>
    <xdr:to>
      <xdr:col>5</xdr:col>
      <xdr:colOff>358775</xdr:colOff>
      <xdr:row>32</xdr:row>
      <xdr:rowOff>105588</xdr:rowOff>
    </xdr:to>
    <xdr:cxnSp macro="">
      <xdr:nvCxnSpPr>
        <xdr:cNvPr id="64" name="直線コネクタ 63"/>
        <xdr:cNvCxnSpPr/>
      </xdr:nvCxnSpPr>
      <xdr:spPr>
        <a:xfrm>
          <a:off x="2908300" y="5579428"/>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75692</xdr:rowOff>
    </xdr:from>
    <xdr:to>
      <xdr:col>4</xdr:col>
      <xdr:colOff>155575</xdr:colOff>
      <xdr:row>32</xdr:row>
      <xdr:rowOff>93028</xdr:rowOff>
    </xdr:to>
    <xdr:cxnSp macro="">
      <xdr:nvCxnSpPr>
        <xdr:cNvPr id="67" name="直線コネクタ 66"/>
        <xdr:cNvCxnSpPr/>
      </xdr:nvCxnSpPr>
      <xdr:spPr>
        <a:xfrm>
          <a:off x="2019300" y="5219192"/>
          <a:ext cx="889000" cy="3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11519</xdr:rowOff>
    </xdr:from>
    <xdr:to>
      <xdr:col>2</xdr:col>
      <xdr:colOff>638175</xdr:colOff>
      <xdr:row>30</xdr:row>
      <xdr:rowOff>75692</xdr:rowOff>
    </xdr:to>
    <xdr:cxnSp macro="">
      <xdr:nvCxnSpPr>
        <xdr:cNvPr id="70" name="直線コネクタ 69"/>
        <xdr:cNvCxnSpPr/>
      </xdr:nvCxnSpPr>
      <xdr:spPr>
        <a:xfrm>
          <a:off x="1130300" y="5155019"/>
          <a:ext cx="889000" cy="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43383</xdr:rowOff>
    </xdr:from>
    <xdr:to>
      <xdr:col>6</xdr:col>
      <xdr:colOff>561975</xdr:colOff>
      <xdr:row>32</xdr:row>
      <xdr:rowOff>144983</xdr:rowOff>
    </xdr:to>
    <xdr:sp macro="" textlink="">
      <xdr:nvSpPr>
        <xdr:cNvPr id="80" name="円/楕円 79"/>
        <xdr:cNvSpPr/>
      </xdr:nvSpPr>
      <xdr:spPr>
        <a:xfrm>
          <a:off x="4584700" y="55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66260</xdr:rowOff>
    </xdr:from>
    <xdr:ext cx="599010" cy="259045"/>
    <xdr:sp macro="" textlink="">
      <xdr:nvSpPr>
        <xdr:cNvPr id="81" name="人件費該当値テキスト"/>
        <xdr:cNvSpPr txBox="1"/>
      </xdr:nvSpPr>
      <xdr:spPr>
        <a:xfrm>
          <a:off x="4686300" y="53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120,584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54788</xdr:rowOff>
    </xdr:from>
    <xdr:to>
      <xdr:col>5</xdr:col>
      <xdr:colOff>409575</xdr:colOff>
      <xdr:row>32</xdr:row>
      <xdr:rowOff>156388</xdr:rowOff>
    </xdr:to>
    <xdr:sp macro="" textlink="">
      <xdr:nvSpPr>
        <xdr:cNvPr id="82" name="円/楕円 81"/>
        <xdr:cNvSpPr/>
      </xdr:nvSpPr>
      <xdr:spPr>
        <a:xfrm>
          <a:off x="3746500" y="554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1465</xdr:rowOff>
    </xdr:from>
    <xdr:ext cx="599010" cy="259045"/>
    <xdr:sp macro="" textlink="">
      <xdr:nvSpPr>
        <xdr:cNvPr id="83" name="テキスト ボックス 82"/>
        <xdr:cNvSpPr txBox="1"/>
      </xdr:nvSpPr>
      <xdr:spPr>
        <a:xfrm>
          <a:off x="3497794" y="531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119,686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42228</xdr:rowOff>
    </xdr:from>
    <xdr:to>
      <xdr:col>4</xdr:col>
      <xdr:colOff>206375</xdr:colOff>
      <xdr:row>32</xdr:row>
      <xdr:rowOff>143828</xdr:rowOff>
    </xdr:to>
    <xdr:sp macro="" textlink="">
      <xdr:nvSpPr>
        <xdr:cNvPr id="84" name="円/楕円 83"/>
        <xdr:cNvSpPr/>
      </xdr:nvSpPr>
      <xdr:spPr>
        <a:xfrm>
          <a:off x="2857500" y="5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160355</xdr:rowOff>
    </xdr:from>
    <xdr:ext cx="599010" cy="259045"/>
    <xdr:sp macro="" textlink="">
      <xdr:nvSpPr>
        <xdr:cNvPr id="85" name="テキスト ボックス 84"/>
        <xdr:cNvSpPr txBox="1"/>
      </xdr:nvSpPr>
      <xdr:spPr>
        <a:xfrm>
          <a:off x="2608794" y="530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120,675</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24892</xdr:rowOff>
    </xdr:from>
    <xdr:to>
      <xdr:col>3</xdr:col>
      <xdr:colOff>3175</xdr:colOff>
      <xdr:row>30</xdr:row>
      <xdr:rowOff>126492</xdr:rowOff>
    </xdr:to>
    <xdr:sp macro="" textlink="">
      <xdr:nvSpPr>
        <xdr:cNvPr id="86" name="円/楕円 85"/>
        <xdr:cNvSpPr/>
      </xdr:nvSpPr>
      <xdr:spPr>
        <a:xfrm>
          <a:off x="1968500" y="51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28</xdr:row>
      <xdr:rowOff>143019</xdr:rowOff>
    </xdr:from>
    <xdr:ext cx="599010" cy="259045"/>
    <xdr:sp macro="" textlink="">
      <xdr:nvSpPr>
        <xdr:cNvPr id="87" name="テキスト ボックス 86"/>
        <xdr:cNvSpPr txBox="1"/>
      </xdr:nvSpPr>
      <xdr:spPr>
        <a:xfrm>
          <a:off x="1719794" y="494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149,040</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132169</xdr:rowOff>
    </xdr:from>
    <xdr:to>
      <xdr:col>1</xdr:col>
      <xdr:colOff>485775</xdr:colOff>
      <xdr:row>30</xdr:row>
      <xdr:rowOff>62319</xdr:rowOff>
    </xdr:to>
    <xdr:sp macro="" textlink="">
      <xdr:nvSpPr>
        <xdr:cNvPr id="88" name="円/楕円 87"/>
        <xdr:cNvSpPr/>
      </xdr:nvSpPr>
      <xdr:spPr>
        <a:xfrm>
          <a:off x="1079500" y="5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78846</xdr:rowOff>
    </xdr:from>
    <xdr:ext cx="599010" cy="259045"/>
    <xdr:sp macro="" textlink="">
      <xdr:nvSpPr>
        <xdr:cNvPr id="89" name="テキスト ボックス 88"/>
        <xdr:cNvSpPr txBox="1"/>
      </xdr:nvSpPr>
      <xdr:spPr>
        <a:xfrm>
          <a:off x="830794" y="487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168177</xdr:rowOff>
    </xdr:from>
    <xdr:to>
      <xdr:col>6</xdr:col>
      <xdr:colOff>511175</xdr:colOff>
      <xdr:row>55</xdr:row>
      <xdr:rowOff>16223</xdr:rowOff>
    </xdr:to>
    <xdr:cxnSp macro="">
      <xdr:nvCxnSpPr>
        <xdr:cNvPr id="121" name="直線コネクタ 120"/>
        <xdr:cNvCxnSpPr/>
      </xdr:nvCxnSpPr>
      <xdr:spPr>
        <a:xfrm flipV="1">
          <a:off x="3797300" y="9255027"/>
          <a:ext cx="838200" cy="19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16223</xdr:rowOff>
    </xdr:from>
    <xdr:to>
      <xdr:col>5</xdr:col>
      <xdr:colOff>358775</xdr:colOff>
      <xdr:row>55</xdr:row>
      <xdr:rowOff>91694</xdr:rowOff>
    </xdr:to>
    <xdr:cxnSp macro="">
      <xdr:nvCxnSpPr>
        <xdr:cNvPr id="124" name="直線コネクタ 123"/>
        <xdr:cNvCxnSpPr/>
      </xdr:nvCxnSpPr>
      <xdr:spPr>
        <a:xfrm flipV="1">
          <a:off x="2908300" y="9445973"/>
          <a:ext cx="889000" cy="7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54579</xdr:rowOff>
    </xdr:from>
    <xdr:to>
      <xdr:col>4</xdr:col>
      <xdr:colOff>155575</xdr:colOff>
      <xdr:row>55</xdr:row>
      <xdr:rowOff>91694</xdr:rowOff>
    </xdr:to>
    <xdr:cxnSp macro="">
      <xdr:nvCxnSpPr>
        <xdr:cNvPr id="127" name="直線コネクタ 126"/>
        <xdr:cNvCxnSpPr/>
      </xdr:nvCxnSpPr>
      <xdr:spPr>
        <a:xfrm>
          <a:off x="2019300" y="9484329"/>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42528</xdr:rowOff>
    </xdr:from>
    <xdr:to>
      <xdr:col>2</xdr:col>
      <xdr:colOff>638175</xdr:colOff>
      <xdr:row>55</xdr:row>
      <xdr:rowOff>54579</xdr:rowOff>
    </xdr:to>
    <xdr:cxnSp macro="">
      <xdr:nvCxnSpPr>
        <xdr:cNvPr id="130" name="直線コネクタ 129"/>
        <xdr:cNvCxnSpPr/>
      </xdr:nvCxnSpPr>
      <xdr:spPr>
        <a:xfrm>
          <a:off x="1130300" y="9472278"/>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117377</xdr:rowOff>
    </xdr:from>
    <xdr:to>
      <xdr:col>6</xdr:col>
      <xdr:colOff>561975</xdr:colOff>
      <xdr:row>54</xdr:row>
      <xdr:rowOff>47527</xdr:rowOff>
    </xdr:to>
    <xdr:sp macro="" textlink="">
      <xdr:nvSpPr>
        <xdr:cNvPr id="140" name="円/楕円 139"/>
        <xdr:cNvSpPr/>
      </xdr:nvSpPr>
      <xdr:spPr>
        <a:xfrm>
          <a:off x="4584700" y="92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140254</xdr:rowOff>
    </xdr:from>
    <xdr:ext cx="534377" cy="259045"/>
    <xdr:sp macro="" textlink="">
      <xdr:nvSpPr>
        <xdr:cNvPr id="141" name="物件費該当値テキスト"/>
        <xdr:cNvSpPr txBox="1"/>
      </xdr:nvSpPr>
      <xdr:spPr>
        <a:xfrm>
          <a:off x="4686300" y="905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98,756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136873</xdr:rowOff>
    </xdr:from>
    <xdr:to>
      <xdr:col>5</xdr:col>
      <xdr:colOff>409575</xdr:colOff>
      <xdr:row>55</xdr:row>
      <xdr:rowOff>67023</xdr:rowOff>
    </xdr:to>
    <xdr:sp macro="" textlink="">
      <xdr:nvSpPr>
        <xdr:cNvPr id="142" name="円/楕円 141"/>
        <xdr:cNvSpPr/>
      </xdr:nvSpPr>
      <xdr:spPr>
        <a:xfrm>
          <a:off x="3746500" y="93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83550</xdr:rowOff>
    </xdr:from>
    <xdr:ext cx="534377" cy="259045"/>
    <xdr:sp macro="" textlink="">
      <xdr:nvSpPr>
        <xdr:cNvPr id="143" name="テキスト ボックス 142"/>
        <xdr:cNvSpPr txBox="1"/>
      </xdr:nvSpPr>
      <xdr:spPr>
        <a:xfrm>
          <a:off x="3530111" y="91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87,062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40894</xdr:rowOff>
    </xdr:from>
    <xdr:to>
      <xdr:col>4</xdr:col>
      <xdr:colOff>206375</xdr:colOff>
      <xdr:row>55</xdr:row>
      <xdr:rowOff>142494</xdr:rowOff>
    </xdr:to>
    <xdr:sp macro="" textlink="">
      <xdr:nvSpPr>
        <xdr:cNvPr id="144" name="円/楕円 143"/>
        <xdr:cNvSpPr/>
      </xdr:nvSpPr>
      <xdr:spPr>
        <a:xfrm>
          <a:off x="2857500" y="94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159021</xdr:rowOff>
    </xdr:from>
    <xdr:ext cx="534377" cy="259045"/>
    <xdr:sp macro="" textlink="">
      <xdr:nvSpPr>
        <xdr:cNvPr id="145" name="テキスト ボックス 144"/>
        <xdr:cNvSpPr txBox="1"/>
      </xdr:nvSpPr>
      <xdr:spPr>
        <a:xfrm>
          <a:off x="2641111" y="9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82,440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3779</xdr:rowOff>
    </xdr:from>
    <xdr:to>
      <xdr:col>3</xdr:col>
      <xdr:colOff>3175</xdr:colOff>
      <xdr:row>55</xdr:row>
      <xdr:rowOff>105379</xdr:rowOff>
    </xdr:to>
    <xdr:sp macro="" textlink="">
      <xdr:nvSpPr>
        <xdr:cNvPr id="146" name="円/楕円 145"/>
        <xdr:cNvSpPr/>
      </xdr:nvSpPr>
      <xdr:spPr>
        <a:xfrm>
          <a:off x="1968500" y="94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121906</xdr:rowOff>
    </xdr:from>
    <xdr:ext cx="534377" cy="259045"/>
    <xdr:sp macro="" textlink="">
      <xdr:nvSpPr>
        <xdr:cNvPr id="147" name="テキスト ボックス 146"/>
        <xdr:cNvSpPr txBox="1"/>
      </xdr:nvSpPr>
      <xdr:spPr>
        <a:xfrm>
          <a:off x="1752111" y="92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163178</xdr:rowOff>
    </xdr:from>
    <xdr:to>
      <xdr:col>1</xdr:col>
      <xdr:colOff>485775</xdr:colOff>
      <xdr:row>55</xdr:row>
      <xdr:rowOff>93328</xdr:rowOff>
    </xdr:to>
    <xdr:sp macro="" textlink="">
      <xdr:nvSpPr>
        <xdr:cNvPr id="148" name="円/楕円 147"/>
        <xdr:cNvSpPr/>
      </xdr:nvSpPr>
      <xdr:spPr>
        <a:xfrm>
          <a:off x="1079500" y="94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109855</xdr:rowOff>
    </xdr:from>
    <xdr:ext cx="534377" cy="259045"/>
    <xdr:sp macro="" textlink="">
      <xdr:nvSpPr>
        <xdr:cNvPr id="149" name="テキスト ボックス 148"/>
        <xdr:cNvSpPr txBox="1"/>
      </xdr:nvSpPr>
      <xdr:spPr>
        <a:xfrm>
          <a:off x="863111" y="91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160502</xdr:rowOff>
    </xdr:from>
    <xdr:to>
      <xdr:col>6</xdr:col>
      <xdr:colOff>511175</xdr:colOff>
      <xdr:row>78</xdr:row>
      <xdr:rowOff>11730</xdr:rowOff>
    </xdr:to>
    <xdr:cxnSp macro="">
      <xdr:nvCxnSpPr>
        <xdr:cNvPr id="176" name="直線コネクタ 175"/>
        <xdr:cNvCxnSpPr/>
      </xdr:nvCxnSpPr>
      <xdr:spPr>
        <a:xfrm flipV="1">
          <a:off x="3797300" y="13362152"/>
          <a:ext cx="8382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11730</xdr:rowOff>
    </xdr:from>
    <xdr:to>
      <xdr:col>5</xdr:col>
      <xdr:colOff>358775</xdr:colOff>
      <xdr:row>78</xdr:row>
      <xdr:rowOff>15935</xdr:rowOff>
    </xdr:to>
    <xdr:cxnSp macro="">
      <xdr:nvCxnSpPr>
        <xdr:cNvPr id="179" name="直線コネクタ 178"/>
        <xdr:cNvCxnSpPr/>
      </xdr:nvCxnSpPr>
      <xdr:spPr>
        <a:xfrm flipV="1">
          <a:off x="2908300" y="13384830"/>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1488</xdr:rowOff>
    </xdr:from>
    <xdr:to>
      <xdr:col>4</xdr:col>
      <xdr:colOff>155575</xdr:colOff>
      <xdr:row>78</xdr:row>
      <xdr:rowOff>15935</xdr:rowOff>
    </xdr:to>
    <xdr:cxnSp macro="">
      <xdr:nvCxnSpPr>
        <xdr:cNvPr id="182" name="直線コネクタ 181"/>
        <xdr:cNvCxnSpPr/>
      </xdr:nvCxnSpPr>
      <xdr:spPr>
        <a:xfrm>
          <a:off x="2019300" y="13374588"/>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1488</xdr:rowOff>
    </xdr:from>
    <xdr:to>
      <xdr:col>2</xdr:col>
      <xdr:colOff>638175</xdr:colOff>
      <xdr:row>78</xdr:row>
      <xdr:rowOff>4141</xdr:rowOff>
    </xdr:to>
    <xdr:cxnSp macro="">
      <xdr:nvCxnSpPr>
        <xdr:cNvPr id="185" name="直線コネクタ 184"/>
        <xdr:cNvCxnSpPr/>
      </xdr:nvCxnSpPr>
      <xdr:spPr>
        <a:xfrm flipV="1">
          <a:off x="1130300" y="13374588"/>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109702</xdr:rowOff>
    </xdr:from>
    <xdr:to>
      <xdr:col>6</xdr:col>
      <xdr:colOff>561975</xdr:colOff>
      <xdr:row>78</xdr:row>
      <xdr:rowOff>39852</xdr:rowOff>
    </xdr:to>
    <xdr:sp macro="" textlink="">
      <xdr:nvSpPr>
        <xdr:cNvPr id="195" name="円/楕円 194"/>
        <xdr:cNvSpPr/>
      </xdr:nvSpPr>
      <xdr:spPr>
        <a:xfrm>
          <a:off x="45847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88129</xdr:rowOff>
    </xdr:from>
    <xdr:ext cx="469744" cy="259045"/>
    <xdr:sp macro="" textlink="">
      <xdr:nvSpPr>
        <xdr:cNvPr id="196" name="維持補修費該当値テキスト"/>
        <xdr:cNvSpPr txBox="1"/>
      </xdr:nvSpPr>
      <xdr:spPr>
        <a:xfrm>
          <a:off x="4686300" y="1328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132380</xdr:rowOff>
    </xdr:from>
    <xdr:to>
      <xdr:col>5</xdr:col>
      <xdr:colOff>409575</xdr:colOff>
      <xdr:row>78</xdr:row>
      <xdr:rowOff>62530</xdr:rowOff>
    </xdr:to>
    <xdr:sp macro="" textlink="">
      <xdr:nvSpPr>
        <xdr:cNvPr id="197" name="円/楕円 196"/>
        <xdr:cNvSpPr/>
      </xdr:nvSpPr>
      <xdr:spPr>
        <a:xfrm>
          <a:off x="3746500" y="133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53657</xdr:rowOff>
    </xdr:from>
    <xdr:ext cx="469744" cy="259045"/>
    <xdr:sp macro="" textlink="">
      <xdr:nvSpPr>
        <xdr:cNvPr id="198" name="テキスト ボックス 197"/>
        <xdr:cNvSpPr txBox="1"/>
      </xdr:nvSpPr>
      <xdr:spPr>
        <a:xfrm>
          <a:off x="3562427" y="1342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136585</xdr:rowOff>
    </xdr:from>
    <xdr:to>
      <xdr:col>4</xdr:col>
      <xdr:colOff>206375</xdr:colOff>
      <xdr:row>78</xdr:row>
      <xdr:rowOff>66735</xdr:rowOff>
    </xdr:to>
    <xdr:sp macro="" textlink="">
      <xdr:nvSpPr>
        <xdr:cNvPr id="199" name="円/楕円 198"/>
        <xdr:cNvSpPr/>
      </xdr:nvSpPr>
      <xdr:spPr>
        <a:xfrm>
          <a:off x="2857500" y="133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57862</xdr:rowOff>
    </xdr:from>
    <xdr:ext cx="469744" cy="259045"/>
    <xdr:sp macro="" textlink="">
      <xdr:nvSpPr>
        <xdr:cNvPr id="200" name="テキスト ボックス 199"/>
        <xdr:cNvSpPr txBox="1"/>
      </xdr:nvSpPr>
      <xdr:spPr>
        <a:xfrm>
          <a:off x="2673427" y="1343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122138</xdr:rowOff>
    </xdr:from>
    <xdr:to>
      <xdr:col>3</xdr:col>
      <xdr:colOff>3175</xdr:colOff>
      <xdr:row>78</xdr:row>
      <xdr:rowOff>52288</xdr:rowOff>
    </xdr:to>
    <xdr:sp macro="" textlink="">
      <xdr:nvSpPr>
        <xdr:cNvPr id="201" name="円/楕円 200"/>
        <xdr:cNvSpPr/>
      </xdr:nvSpPr>
      <xdr:spPr>
        <a:xfrm>
          <a:off x="1968500" y="133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43415</xdr:rowOff>
    </xdr:from>
    <xdr:ext cx="469744" cy="259045"/>
    <xdr:sp macro="" textlink="">
      <xdr:nvSpPr>
        <xdr:cNvPr id="202" name="テキスト ボックス 201"/>
        <xdr:cNvSpPr txBox="1"/>
      </xdr:nvSpPr>
      <xdr:spPr>
        <a:xfrm>
          <a:off x="1784427" y="134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124791</xdr:rowOff>
    </xdr:from>
    <xdr:to>
      <xdr:col>1</xdr:col>
      <xdr:colOff>485775</xdr:colOff>
      <xdr:row>78</xdr:row>
      <xdr:rowOff>54941</xdr:rowOff>
    </xdr:to>
    <xdr:sp macro="" textlink="">
      <xdr:nvSpPr>
        <xdr:cNvPr id="203" name="円/楕円 202"/>
        <xdr:cNvSpPr/>
      </xdr:nvSpPr>
      <xdr:spPr>
        <a:xfrm>
          <a:off x="1079500" y="13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46068</xdr:rowOff>
    </xdr:from>
    <xdr:ext cx="469744" cy="259045"/>
    <xdr:sp macro="" textlink="">
      <xdr:nvSpPr>
        <xdr:cNvPr id="204" name="テキスト ボックス 203"/>
        <xdr:cNvSpPr txBox="1"/>
      </xdr:nvSpPr>
      <xdr:spPr>
        <a:xfrm>
          <a:off x="895427"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65805</xdr:rowOff>
    </xdr:from>
    <xdr:to>
      <xdr:col>6</xdr:col>
      <xdr:colOff>511175</xdr:colOff>
      <xdr:row>95</xdr:row>
      <xdr:rowOff>86322</xdr:rowOff>
    </xdr:to>
    <xdr:cxnSp macro="">
      <xdr:nvCxnSpPr>
        <xdr:cNvPr id="234" name="直線コネクタ 233"/>
        <xdr:cNvCxnSpPr/>
      </xdr:nvCxnSpPr>
      <xdr:spPr>
        <a:xfrm>
          <a:off x="3797300" y="16353555"/>
          <a:ext cx="8382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65805</xdr:rowOff>
    </xdr:from>
    <xdr:to>
      <xdr:col>5</xdr:col>
      <xdr:colOff>358775</xdr:colOff>
      <xdr:row>95</xdr:row>
      <xdr:rowOff>159302</xdr:rowOff>
    </xdr:to>
    <xdr:cxnSp macro="">
      <xdr:nvCxnSpPr>
        <xdr:cNvPr id="237" name="直線コネクタ 236"/>
        <xdr:cNvCxnSpPr/>
      </xdr:nvCxnSpPr>
      <xdr:spPr>
        <a:xfrm flipV="1">
          <a:off x="2908300" y="16353555"/>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159302</xdr:rowOff>
    </xdr:from>
    <xdr:to>
      <xdr:col>4</xdr:col>
      <xdr:colOff>155575</xdr:colOff>
      <xdr:row>96</xdr:row>
      <xdr:rowOff>39993</xdr:rowOff>
    </xdr:to>
    <xdr:cxnSp macro="">
      <xdr:nvCxnSpPr>
        <xdr:cNvPr id="240" name="直線コネクタ 239"/>
        <xdr:cNvCxnSpPr/>
      </xdr:nvCxnSpPr>
      <xdr:spPr>
        <a:xfrm flipV="1">
          <a:off x="2019300" y="16447052"/>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36468</xdr:rowOff>
    </xdr:from>
    <xdr:to>
      <xdr:col>2</xdr:col>
      <xdr:colOff>638175</xdr:colOff>
      <xdr:row>96</xdr:row>
      <xdr:rowOff>39993</xdr:rowOff>
    </xdr:to>
    <xdr:cxnSp macro="">
      <xdr:nvCxnSpPr>
        <xdr:cNvPr id="243" name="直線コネクタ 242"/>
        <xdr:cNvCxnSpPr/>
      </xdr:nvCxnSpPr>
      <xdr:spPr>
        <a:xfrm>
          <a:off x="1130300" y="16495668"/>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35522</xdr:rowOff>
    </xdr:from>
    <xdr:to>
      <xdr:col>6</xdr:col>
      <xdr:colOff>561975</xdr:colOff>
      <xdr:row>95</xdr:row>
      <xdr:rowOff>137122</xdr:rowOff>
    </xdr:to>
    <xdr:sp macro="" textlink="">
      <xdr:nvSpPr>
        <xdr:cNvPr id="253" name="円/楕円 252"/>
        <xdr:cNvSpPr/>
      </xdr:nvSpPr>
      <xdr:spPr>
        <a:xfrm>
          <a:off x="4584700" y="163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13949</xdr:rowOff>
    </xdr:from>
    <xdr:ext cx="534377" cy="259045"/>
    <xdr:sp macro="" textlink="">
      <xdr:nvSpPr>
        <xdr:cNvPr id="254" name="扶助費該当値テキスト"/>
        <xdr:cNvSpPr txBox="1"/>
      </xdr:nvSpPr>
      <xdr:spPr>
        <a:xfrm>
          <a:off x="4686300" y="163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15005</xdr:rowOff>
    </xdr:from>
    <xdr:to>
      <xdr:col>5</xdr:col>
      <xdr:colOff>409575</xdr:colOff>
      <xdr:row>95</xdr:row>
      <xdr:rowOff>116605</xdr:rowOff>
    </xdr:to>
    <xdr:sp macro="" textlink="">
      <xdr:nvSpPr>
        <xdr:cNvPr id="255" name="円/楕円 254"/>
        <xdr:cNvSpPr/>
      </xdr:nvSpPr>
      <xdr:spPr>
        <a:xfrm>
          <a:off x="3746500" y="163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107732</xdr:rowOff>
    </xdr:from>
    <xdr:ext cx="534377" cy="259045"/>
    <xdr:sp macro="" textlink="">
      <xdr:nvSpPr>
        <xdr:cNvPr id="256" name="テキスト ボックス 255"/>
        <xdr:cNvSpPr txBox="1"/>
      </xdr:nvSpPr>
      <xdr:spPr>
        <a:xfrm>
          <a:off x="3530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108502</xdr:rowOff>
    </xdr:from>
    <xdr:to>
      <xdr:col>4</xdr:col>
      <xdr:colOff>206375</xdr:colOff>
      <xdr:row>96</xdr:row>
      <xdr:rowOff>38652</xdr:rowOff>
    </xdr:to>
    <xdr:sp macro="" textlink="">
      <xdr:nvSpPr>
        <xdr:cNvPr id="257" name="円/楕円 256"/>
        <xdr:cNvSpPr/>
      </xdr:nvSpPr>
      <xdr:spPr>
        <a:xfrm>
          <a:off x="2857500" y="163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29779</xdr:rowOff>
    </xdr:from>
    <xdr:ext cx="534377" cy="259045"/>
    <xdr:sp macro="" textlink="">
      <xdr:nvSpPr>
        <xdr:cNvPr id="258" name="テキスト ボックス 257"/>
        <xdr:cNvSpPr txBox="1"/>
      </xdr:nvSpPr>
      <xdr:spPr>
        <a:xfrm>
          <a:off x="2641111" y="164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160643</xdr:rowOff>
    </xdr:from>
    <xdr:to>
      <xdr:col>3</xdr:col>
      <xdr:colOff>3175</xdr:colOff>
      <xdr:row>96</xdr:row>
      <xdr:rowOff>90793</xdr:rowOff>
    </xdr:to>
    <xdr:sp macro="" textlink="">
      <xdr:nvSpPr>
        <xdr:cNvPr id="259" name="円/楕円 258"/>
        <xdr:cNvSpPr/>
      </xdr:nvSpPr>
      <xdr:spPr>
        <a:xfrm>
          <a:off x="1968500" y="164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81920</xdr:rowOff>
    </xdr:from>
    <xdr:ext cx="534377" cy="259045"/>
    <xdr:sp macro="" textlink="">
      <xdr:nvSpPr>
        <xdr:cNvPr id="260" name="テキスト ボックス 259"/>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157118</xdr:rowOff>
    </xdr:from>
    <xdr:to>
      <xdr:col>1</xdr:col>
      <xdr:colOff>485775</xdr:colOff>
      <xdr:row>96</xdr:row>
      <xdr:rowOff>87268</xdr:rowOff>
    </xdr:to>
    <xdr:sp macro="" textlink="">
      <xdr:nvSpPr>
        <xdr:cNvPr id="261" name="円/楕円 260"/>
        <xdr:cNvSpPr/>
      </xdr:nvSpPr>
      <xdr:spPr>
        <a:xfrm>
          <a:off x="1079500" y="1644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78395</xdr:rowOff>
    </xdr:from>
    <xdr:ext cx="534377" cy="259045"/>
    <xdr:sp macro="" textlink="">
      <xdr:nvSpPr>
        <xdr:cNvPr id="262" name="テキスト ボックス 261"/>
        <xdr:cNvSpPr txBox="1"/>
      </xdr:nvSpPr>
      <xdr:spPr>
        <a:xfrm>
          <a:off x="863111" y="165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134947</xdr:rowOff>
    </xdr:from>
    <xdr:to>
      <xdr:col>15</xdr:col>
      <xdr:colOff>180975</xdr:colOff>
      <xdr:row>35</xdr:row>
      <xdr:rowOff>122012</xdr:rowOff>
    </xdr:to>
    <xdr:cxnSp macro="">
      <xdr:nvCxnSpPr>
        <xdr:cNvPr id="295" name="直線コネクタ 294"/>
        <xdr:cNvCxnSpPr/>
      </xdr:nvCxnSpPr>
      <xdr:spPr>
        <a:xfrm flipV="1">
          <a:off x="9639300" y="5964247"/>
          <a:ext cx="838200" cy="1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122012</xdr:rowOff>
    </xdr:from>
    <xdr:to>
      <xdr:col>14</xdr:col>
      <xdr:colOff>28575</xdr:colOff>
      <xdr:row>35</xdr:row>
      <xdr:rowOff>150759</xdr:rowOff>
    </xdr:to>
    <xdr:cxnSp macro="">
      <xdr:nvCxnSpPr>
        <xdr:cNvPr id="298" name="直線コネクタ 297"/>
        <xdr:cNvCxnSpPr/>
      </xdr:nvCxnSpPr>
      <xdr:spPr>
        <a:xfrm flipV="1">
          <a:off x="8750300" y="6122762"/>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150759</xdr:rowOff>
    </xdr:from>
    <xdr:to>
      <xdr:col>12</xdr:col>
      <xdr:colOff>511175</xdr:colOff>
      <xdr:row>37</xdr:row>
      <xdr:rowOff>3502</xdr:rowOff>
    </xdr:to>
    <xdr:cxnSp macro="">
      <xdr:nvCxnSpPr>
        <xdr:cNvPr id="301" name="直線コネクタ 300"/>
        <xdr:cNvCxnSpPr/>
      </xdr:nvCxnSpPr>
      <xdr:spPr>
        <a:xfrm flipV="1">
          <a:off x="7861300" y="6151509"/>
          <a:ext cx="8890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3502</xdr:rowOff>
    </xdr:from>
    <xdr:to>
      <xdr:col>11</xdr:col>
      <xdr:colOff>307975</xdr:colOff>
      <xdr:row>37</xdr:row>
      <xdr:rowOff>66034</xdr:rowOff>
    </xdr:to>
    <xdr:cxnSp macro="">
      <xdr:nvCxnSpPr>
        <xdr:cNvPr id="304" name="直線コネクタ 303"/>
        <xdr:cNvCxnSpPr/>
      </xdr:nvCxnSpPr>
      <xdr:spPr>
        <a:xfrm flipV="1">
          <a:off x="6972300" y="6347152"/>
          <a:ext cx="889000" cy="6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84147</xdr:rowOff>
    </xdr:from>
    <xdr:to>
      <xdr:col>15</xdr:col>
      <xdr:colOff>231775</xdr:colOff>
      <xdr:row>35</xdr:row>
      <xdr:rowOff>14297</xdr:rowOff>
    </xdr:to>
    <xdr:sp macro="" textlink="">
      <xdr:nvSpPr>
        <xdr:cNvPr id="314" name="円/楕円 313"/>
        <xdr:cNvSpPr/>
      </xdr:nvSpPr>
      <xdr:spPr>
        <a:xfrm>
          <a:off x="10426700" y="59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107024</xdr:rowOff>
    </xdr:from>
    <xdr:ext cx="534377" cy="259045"/>
    <xdr:sp macro="" textlink="">
      <xdr:nvSpPr>
        <xdr:cNvPr id="315" name="補助費等該当値テキスト"/>
        <xdr:cNvSpPr txBox="1"/>
      </xdr:nvSpPr>
      <xdr:spPr>
        <a:xfrm>
          <a:off x="10528300" y="576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71212</xdr:rowOff>
    </xdr:from>
    <xdr:to>
      <xdr:col>14</xdr:col>
      <xdr:colOff>79375</xdr:colOff>
      <xdr:row>36</xdr:row>
      <xdr:rowOff>1362</xdr:rowOff>
    </xdr:to>
    <xdr:sp macro="" textlink="">
      <xdr:nvSpPr>
        <xdr:cNvPr id="316" name="円/楕円 315"/>
        <xdr:cNvSpPr/>
      </xdr:nvSpPr>
      <xdr:spPr>
        <a:xfrm>
          <a:off x="9588500" y="60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17889</xdr:rowOff>
    </xdr:from>
    <xdr:ext cx="534377" cy="259045"/>
    <xdr:sp macro="" textlink="">
      <xdr:nvSpPr>
        <xdr:cNvPr id="317" name="テキスト ボックス 316"/>
        <xdr:cNvSpPr txBox="1"/>
      </xdr:nvSpPr>
      <xdr:spPr>
        <a:xfrm>
          <a:off x="9372111" y="58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73,857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99959</xdr:rowOff>
    </xdr:from>
    <xdr:to>
      <xdr:col>12</xdr:col>
      <xdr:colOff>561975</xdr:colOff>
      <xdr:row>36</xdr:row>
      <xdr:rowOff>30109</xdr:rowOff>
    </xdr:to>
    <xdr:sp macro="" textlink="">
      <xdr:nvSpPr>
        <xdr:cNvPr id="318" name="円/楕円 317"/>
        <xdr:cNvSpPr/>
      </xdr:nvSpPr>
      <xdr:spPr>
        <a:xfrm>
          <a:off x="8699500" y="61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46636</xdr:rowOff>
    </xdr:from>
    <xdr:ext cx="534377" cy="259045"/>
    <xdr:sp macro="" textlink="">
      <xdr:nvSpPr>
        <xdr:cNvPr id="319" name="テキスト ボックス 318"/>
        <xdr:cNvSpPr txBox="1"/>
      </xdr:nvSpPr>
      <xdr:spPr>
        <a:xfrm>
          <a:off x="8483111" y="58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124152</xdr:rowOff>
    </xdr:from>
    <xdr:to>
      <xdr:col>11</xdr:col>
      <xdr:colOff>358775</xdr:colOff>
      <xdr:row>37</xdr:row>
      <xdr:rowOff>54302</xdr:rowOff>
    </xdr:to>
    <xdr:sp macro="" textlink="">
      <xdr:nvSpPr>
        <xdr:cNvPr id="320" name="円/楕円 319"/>
        <xdr:cNvSpPr/>
      </xdr:nvSpPr>
      <xdr:spPr>
        <a:xfrm>
          <a:off x="7810500" y="629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45429</xdr:rowOff>
    </xdr:from>
    <xdr:ext cx="534377" cy="259045"/>
    <xdr:sp macro="" textlink="">
      <xdr:nvSpPr>
        <xdr:cNvPr id="321" name="テキスト ボックス 320"/>
        <xdr:cNvSpPr txBox="1"/>
      </xdr:nvSpPr>
      <xdr:spPr>
        <a:xfrm>
          <a:off x="7594111" y="638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15234</xdr:rowOff>
    </xdr:from>
    <xdr:to>
      <xdr:col>10</xdr:col>
      <xdr:colOff>155575</xdr:colOff>
      <xdr:row>37</xdr:row>
      <xdr:rowOff>116834</xdr:rowOff>
    </xdr:to>
    <xdr:sp macro="" textlink="">
      <xdr:nvSpPr>
        <xdr:cNvPr id="322" name="円/楕円 321"/>
        <xdr:cNvSpPr/>
      </xdr:nvSpPr>
      <xdr:spPr>
        <a:xfrm>
          <a:off x="6921500" y="635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107961</xdr:rowOff>
    </xdr:from>
    <xdr:ext cx="534377" cy="259045"/>
    <xdr:sp macro="" textlink="">
      <xdr:nvSpPr>
        <xdr:cNvPr id="323" name="テキスト ボックス 322"/>
        <xdr:cNvSpPr txBox="1"/>
      </xdr:nvSpPr>
      <xdr:spPr>
        <a:xfrm>
          <a:off x="6705111" y="645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93050</xdr:rowOff>
    </xdr:from>
    <xdr:to>
      <xdr:col>15</xdr:col>
      <xdr:colOff>180975</xdr:colOff>
      <xdr:row>57</xdr:row>
      <xdr:rowOff>30365</xdr:rowOff>
    </xdr:to>
    <xdr:cxnSp macro="">
      <xdr:nvCxnSpPr>
        <xdr:cNvPr id="352" name="直線コネクタ 351"/>
        <xdr:cNvCxnSpPr/>
      </xdr:nvCxnSpPr>
      <xdr:spPr>
        <a:xfrm>
          <a:off x="9639300" y="9694250"/>
          <a:ext cx="838200" cy="10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68358</xdr:rowOff>
    </xdr:from>
    <xdr:to>
      <xdr:col>14</xdr:col>
      <xdr:colOff>28575</xdr:colOff>
      <xdr:row>56</xdr:row>
      <xdr:rowOff>93050</xdr:rowOff>
    </xdr:to>
    <xdr:cxnSp macro="">
      <xdr:nvCxnSpPr>
        <xdr:cNvPr id="355" name="直線コネクタ 354"/>
        <xdr:cNvCxnSpPr/>
      </xdr:nvCxnSpPr>
      <xdr:spPr>
        <a:xfrm>
          <a:off x="8750300" y="9669558"/>
          <a:ext cx="889000" cy="2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68358</xdr:rowOff>
    </xdr:from>
    <xdr:to>
      <xdr:col>12</xdr:col>
      <xdr:colOff>511175</xdr:colOff>
      <xdr:row>56</xdr:row>
      <xdr:rowOff>129980</xdr:rowOff>
    </xdr:to>
    <xdr:cxnSp macro="">
      <xdr:nvCxnSpPr>
        <xdr:cNvPr id="358" name="直線コネクタ 357"/>
        <xdr:cNvCxnSpPr/>
      </xdr:nvCxnSpPr>
      <xdr:spPr>
        <a:xfrm flipV="1">
          <a:off x="7861300" y="9669558"/>
          <a:ext cx="889000" cy="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129980</xdr:rowOff>
    </xdr:from>
    <xdr:to>
      <xdr:col>11</xdr:col>
      <xdr:colOff>307975</xdr:colOff>
      <xdr:row>57</xdr:row>
      <xdr:rowOff>34955</xdr:rowOff>
    </xdr:to>
    <xdr:cxnSp macro="">
      <xdr:nvCxnSpPr>
        <xdr:cNvPr id="361" name="直線コネクタ 360"/>
        <xdr:cNvCxnSpPr/>
      </xdr:nvCxnSpPr>
      <xdr:spPr>
        <a:xfrm flipV="1">
          <a:off x="6972300" y="9731180"/>
          <a:ext cx="889000" cy="7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5" name="テキスト ボックス 364"/>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151015</xdr:rowOff>
    </xdr:from>
    <xdr:to>
      <xdr:col>15</xdr:col>
      <xdr:colOff>231775</xdr:colOff>
      <xdr:row>57</xdr:row>
      <xdr:rowOff>81165</xdr:rowOff>
    </xdr:to>
    <xdr:sp macro="" textlink="">
      <xdr:nvSpPr>
        <xdr:cNvPr id="371" name="円/楕円 370"/>
        <xdr:cNvSpPr/>
      </xdr:nvSpPr>
      <xdr:spPr>
        <a:xfrm>
          <a:off x="10426700" y="97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2442</xdr:rowOff>
    </xdr:from>
    <xdr:ext cx="534377" cy="259045"/>
    <xdr:sp macro="" textlink="">
      <xdr:nvSpPr>
        <xdr:cNvPr id="372" name="普通建設事業費該当値テキスト"/>
        <xdr:cNvSpPr txBox="1"/>
      </xdr:nvSpPr>
      <xdr:spPr>
        <a:xfrm>
          <a:off x="10528300" y="96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93,697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42250</xdr:rowOff>
    </xdr:from>
    <xdr:to>
      <xdr:col>14</xdr:col>
      <xdr:colOff>79375</xdr:colOff>
      <xdr:row>56</xdr:row>
      <xdr:rowOff>143850</xdr:rowOff>
    </xdr:to>
    <xdr:sp macro="" textlink="">
      <xdr:nvSpPr>
        <xdr:cNvPr id="373" name="円/楕円 372"/>
        <xdr:cNvSpPr/>
      </xdr:nvSpPr>
      <xdr:spPr>
        <a:xfrm>
          <a:off x="9588500" y="964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160377</xdr:rowOff>
    </xdr:from>
    <xdr:ext cx="599010" cy="259045"/>
    <xdr:sp macro="" textlink="">
      <xdr:nvSpPr>
        <xdr:cNvPr id="374" name="テキスト ボックス 373"/>
        <xdr:cNvSpPr txBox="1"/>
      </xdr:nvSpPr>
      <xdr:spPr>
        <a:xfrm>
          <a:off x="9339794" y="941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17558</xdr:rowOff>
    </xdr:from>
    <xdr:to>
      <xdr:col>12</xdr:col>
      <xdr:colOff>561975</xdr:colOff>
      <xdr:row>56</xdr:row>
      <xdr:rowOff>119158</xdr:rowOff>
    </xdr:to>
    <xdr:sp macro="" textlink="">
      <xdr:nvSpPr>
        <xdr:cNvPr id="375" name="円/楕円 374"/>
        <xdr:cNvSpPr/>
      </xdr:nvSpPr>
      <xdr:spPr>
        <a:xfrm>
          <a:off x="8699500" y="96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135685</xdr:rowOff>
    </xdr:from>
    <xdr:ext cx="599010" cy="259045"/>
    <xdr:sp macro="" textlink="">
      <xdr:nvSpPr>
        <xdr:cNvPr id="376" name="テキスト ボックス 375"/>
        <xdr:cNvSpPr txBox="1"/>
      </xdr:nvSpPr>
      <xdr:spPr>
        <a:xfrm>
          <a:off x="8450794" y="939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79180</xdr:rowOff>
    </xdr:from>
    <xdr:to>
      <xdr:col>11</xdr:col>
      <xdr:colOff>358775</xdr:colOff>
      <xdr:row>57</xdr:row>
      <xdr:rowOff>9330</xdr:rowOff>
    </xdr:to>
    <xdr:sp macro="" textlink="">
      <xdr:nvSpPr>
        <xdr:cNvPr id="377" name="円/楕円 376"/>
        <xdr:cNvSpPr/>
      </xdr:nvSpPr>
      <xdr:spPr>
        <a:xfrm>
          <a:off x="7810500" y="96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25857</xdr:rowOff>
    </xdr:from>
    <xdr:ext cx="599010" cy="259045"/>
    <xdr:sp macro="" textlink="">
      <xdr:nvSpPr>
        <xdr:cNvPr id="378" name="テキスト ボックス 377"/>
        <xdr:cNvSpPr txBox="1"/>
      </xdr:nvSpPr>
      <xdr:spPr>
        <a:xfrm>
          <a:off x="7561794" y="945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155605</xdr:rowOff>
    </xdr:from>
    <xdr:to>
      <xdr:col>10</xdr:col>
      <xdr:colOff>155575</xdr:colOff>
      <xdr:row>57</xdr:row>
      <xdr:rowOff>85755</xdr:rowOff>
    </xdr:to>
    <xdr:sp macro="" textlink="">
      <xdr:nvSpPr>
        <xdr:cNvPr id="379" name="円/楕円 378"/>
        <xdr:cNvSpPr/>
      </xdr:nvSpPr>
      <xdr:spPr>
        <a:xfrm>
          <a:off x="6921500" y="975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102282</xdr:rowOff>
    </xdr:from>
    <xdr:ext cx="534377" cy="259045"/>
    <xdr:sp macro="" textlink="">
      <xdr:nvSpPr>
        <xdr:cNvPr id="380" name="テキスト ボックス 379"/>
        <xdr:cNvSpPr txBox="1"/>
      </xdr:nvSpPr>
      <xdr:spPr>
        <a:xfrm>
          <a:off x="6705111" y="953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120825</xdr:rowOff>
    </xdr:from>
    <xdr:to>
      <xdr:col>15</xdr:col>
      <xdr:colOff>180975</xdr:colOff>
      <xdr:row>78</xdr:row>
      <xdr:rowOff>121115</xdr:rowOff>
    </xdr:to>
    <xdr:cxnSp macro="">
      <xdr:nvCxnSpPr>
        <xdr:cNvPr id="409" name="直線コネクタ 408"/>
        <xdr:cNvCxnSpPr/>
      </xdr:nvCxnSpPr>
      <xdr:spPr>
        <a:xfrm>
          <a:off x="9639300" y="13493925"/>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70315</xdr:rowOff>
    </xdr:from>
    <xdr:to>
      <xdr:col>15</xdr:col>
      <xdr:colOff>231775</xdr:colOff>
      <xdr:row>79</xdr:row>
      <xdr:rowOff>465</xdr:rowOff>
    </xdr:to>
    <xdr:sp macro="" textlink="">
      <xdr:nvSpPr>
        <xdr:cNvPr id="419" name="円/楕円 418"/>
        <xdr:cNvSpPr/>
      </xdr:nvSpPr>
      <xdr:spPr>
        <a:xfrm>
          <a:off x="104267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70025</xdr:rowOff>
    </xdr:from>
    <xdr:to>
      <xdr:col>14</xdr:col>
      <xdr:colOff>79375</xdr:colOff>
      <xdr:row>79</xdr:row>
      <xdr:rowOff>175</xdr:rowOff>
    </xdr:to>
    <xdr:sp macro="" textlink="">
      <xdr:nvSpPr>
        <xdr:cNvPr id="421" name="円/楕円 420"/>
        <xdr:cNvSpPr/>
      </xdr:nvSpPr>
      <xdr:spPr>
        <a:xfrm>
          <a:off x="9588500" y="134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162752</xdr:rowOff>
    </xdr:from>
    <xdr:ext cx="534377" cy="259045"/>
    <xdr:sp macro="" textlink="">
      <xdr:nvSpPr>
        <xdr:cNvPr id="422" name="テキスト ボックス 421"/>
        <xdr:cNvSpPr txBox="1"/>
      </xdr:nvSpPr>
      <xdr:spPr>
        <a:xfrm>
          <a:off x="9372111" y="1353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58396</xdr:rowOff>
    </xdr:from>
    <xdr:to>
      <xdr:col>15</xdr:col>
      <xdr:colOff>180975</xdr:colOff>
      <xdr:row>97</xdr:row>
      <xdr:rowOff>71481</xdr:rowOff>
    </xdr:to>
    <xdr:cxnSp macro="">
      <xdr:nvCxnSpPr>
        <xdr:cNvPr id="449" name="直線コネクタ 448"/>
        <xdr:cNvCxnSpPr/>
      </xdr:nvCxnSpPr>
      <xdr:spPr>
        <a:xfrm>
          <a:off x="9639300" y="16517596"/>
          <a:ext cx="838200" cy="18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20681</xdr:rowOff>
    </xdr:from>
    <xdr:to>
      <xdr:col>15</xdr:col>
      <xdr:colOff>231775</xdr:colOff>
      <xdr:row>97</xdr:row>
      <xdr:rowOff>122281</xdr:rowOff>
    </xdr:to>
    <xdr:sp macro="" textlink="">
      <xdr:nvSpPr>
        <xdr:cNvPr id="459" name="円/楕円 458"/>
        <xdr:cNvSpPr/>
      </xdr:nvSpPr>
      <xdr:spPr>
        <a:xfrm>
          <a:off x="10426700" y="1665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43558</xdr:rowOff>
    </xdr:from>
    <xdr:ext cx="534377" cy="259045"/>
    <xdr:sp macro="" textlink="">
      <xdr:nvSpPr>
        <xdr:cNvPr id="460" name="普通建設事業費 （ うち更新整備　）該当値テキスト"/>
        <xdr:cNvSpPr txBox="1"/>
      </xdr:nvSpPr>
      <xdr:spPr>
        <a:xfrm>
          <a:off x="10528300" y="165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7596</xdr:rowOff>
    </xdr:from>
    <xdr:to>
      <xdr:col>14</xdr:col>
      <xdr:colOff>79375</xdr:colOff>
      <xdr:row>96</xdr:row>
      <xdr:rowOff>109196</xdr:rowOff>
    </xdr:to>
    <xdr:sp macro="" textlink="">
      <xdr:nvSpPr>
        <xdr:cNvPr id="461" name="円/楕円 460"/>
        <xdr:cNvSpPr/>
      </xdr:nvSpPr>
      <xdr:spPr>
        <a:xfrm>
          <a:off x="9588500" y="164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125723</xdr:rowOff>
    </xdr:from>
    <xdr:ext cx="534377" cy="259045"/>
    <xdr:sp macro="" textlink="">
      <xdr:nvSpPr>
        <xdr:cNvPr id="462" name="テキスト ボックス 461"/>
        <xdr:cNvSpPr txBox="1"/>
      </xdr:nvSpPr>
      <xdr:spPr>
        <a:xfrm>
          <a:off x="9372111" y="162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3" name="直線コネクタ 47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4" name="テキスト ボックス 47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5" name="直線コネクタ 47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6" name="テキスト ボックス 47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7" name="直線コネクタ 47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8" name="テキスト ボックス 47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9" name="直線コネクタ 47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0" name="テキスト ボックス 47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1" name="直線コネクタ 48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2" name="テキスト ボックス 48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3" name="直線コネクタ 48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84" name="テキスト ボックス 48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128433</xdr:rowOff>
    </xdr:from>
    <xdr:to>
      <xdr:col>23</xdr:col>
      <xdr:colOff>516889</xdr:colOff>
      <xdr:row>39</xdr:row>
      <xdr:rowOff>98878</xdr:rowOff>
    </xdr:to>
    <xdr:cxnSp macro="">
      <xdr:nvCxnSpPr>
        <xdr:cNvPr id="488" name="直線コネクタ 487"/>
        <xdr:cNvCxnSpPr/>
      </xdr:nvCxnSpPr>
      <xdr:spPr>
        <a:xfrm flipV="1">
          <a:off x="16317595" y="6129183"/>
          <a:ext cx="1269" cy="65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8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0" name="直線コネクタ 48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75110</xdr:rowOff>
    </xdr:from>
    <xdr:ext cx="534377" cy="259045"/>
    <xdr:sp macro="" textlink="">
      <xdr:nvSpPr>
        <xdr:cNvPr id="491" name="災害復旧事業費最大値テキスト"/>
        <xdr:cNvSpPr txBox="1"/>
      </xdr:nvSpPr>
      <xdr:spPr>
        <a:xfrm>
          <a:off x="16370300" y="59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35</xdr:row>
      <xdr:rowOff>128433</xdr:rowOff>
    </xdr:from>
    <xdr:to>
      <xdr:col>23</xdr:col>
      <xdr:colOff>606425</xdr:colOff>
      <xdr:row>35</xdr:row>
      <xdr:rowOff>128433</xdr:rowOff>
    </xdr:to>
    <xdr:cxnSp macro="">
      <xdr:nvCxnSpPr>
        <xdr:cNvPr id="492" name="直線コネクタ 491"/>
        <xdr:cNvCxnSpPr/>
      </xdr:nvCxnSpPr>
      <xdr:spPr>
        <a:xfrm>
          <a:off x="16230600" y="612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71675</xdr:rowOff>
    </xdr:from>
    <xdr:to>
      <xdr:col>23</xdr:col>
      <xdr:colOff>517525</xdr:colOff>
      <xdr:row>39</xdr:row>
      <xdr:rowOff>73308</xdr:rowOff>
    </xdr:to>
    <xdr:cxnSp macro="">
      <xdr:nvCxnSpPr>
        <xdr:cNvPr id="493" name="直線コネクタ 492"/>
        <xdr:cNvCxnSpPr/>
      </xdr:nvCxnSpPr>
      <xdr:spPr>
        <a:xfrm>
          <a:off x="15481300" y="6758225"/>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18476</xdr:rowOff>
    </xdr:from>
    <xdr:ext cx="469744" cy="259045"/>
    <xdr:sp macro="" textlink="">
      <xdr:nvSpPr>
        <xdr:cNvPr id="494" name="災害復旧事業費平均値テキスト"/>
        <xdr:cNvSpPr txBox="1"/>
      </xdr:nvSpPr>
      <xdr:spPr>
        <a:xfrm>
          <a:off x="16370300" y="6533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167049</xdr:rowOff>
    </xdr:from>
    <xdr:to>
      <xdr:col>23</xdr:col>
      <xdr:colOff>568325</xdr:colOff>
      <xdr:row>39</xdr:row>
      <xdr:rowOff>97199</xdr:rowOff>
    </xdr:to>
    <xdr:sp macro="" textlink="">
      <xdr:nvSpPr>
        <xdr:cNvPr id="495" name="フローチャート : 判断 494"/>
        <xdr:cNvSpPr/>
      </xdr:nvSpPr>
      <xdr:spPr>
        <a:xfrm>
          <a:off x="16268700" y="668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27947</xdr:rowOff>
    </xdr:from>
    <xdr:to>
      <xdr:col>22</xdr:col>
      <xdr:colOff>365125</xdr:colOff>
      <xdr:row>39</xdr:row>
      <xdr:rowOff>71675</xdr:rowOff>
    </xdr:to>
    <xdr:cxnSp macro="">
      <xdr:nvCxnSpPr>
        <xdr:cNvPr id="496" name="直線コネクタ 495"/>
        <xdr:cNvCxnSpPr/>
      </xdr:nvCxnSpPr>
      <xdr:spPr>
        <a:xfrm>
          <a:off x="14592300" y="6714497"/>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104249</xdr:rowOff>
    </xdr:from>
    <xdr:to>
      <xdr:col>22</xdr:col>
      <xdr:colOff>415925</xdr:colOff>
      <xdr:row>39</xdr:row>
      <xdr:rowOff>34399</xdr:rowOff>
    </xdr:to>
    <xdr:sp macro="" textlink="">
      <xdr:nvSpPr>
        <xdr:cNvPr id="497" name="フローチャート : 判断 496"/>
        <xdr:cNvSpPr/>
      </xdr:nvSpPr>
      <xdr:spPr>
        <a:xfrm>
          <a:off x="15430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50926</xdr:rowOff>
    </xdr:from>
    <xdr:ext cx="469744" cy="259045"/>
    <xdr:sp macro="" textlink="">
      <xdr:nvSpPr>
        <xdr:cNvPr id="498" name="テキスト ボックス 497"/>
        <xdr:cNvSpPr txBox="1"/>
      </xdr:nvSpPr>
      <xdr:spPr>
        <a:xfrm>
          <a:off x="15246427" y="639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74223</xdr:rowOff>
    </xdr:from>
    <xdr:to>
      <xdr:col>21</xdr:col>
      <xdr:colOff>161925</xdr:colOff>
      <xdr:row>39</xdr:row>
      <xdr:rowOff>27947</xdr:rowOff>
    </xdr:to>
    <xdr:cxnSp macro="">
      <xdr:nvCxnSpPr>
        <xdr:cNvPr id="499" name="直線コネクタ 498"/>
        <xdr:cNvCxnSpPr/>
      </xdr:nvCxnSpPr>
      <xdr:spPr>
        <a:xfrm>
          <a:off x="13703300" y="6589323"/>
          <a:ext cx="889000" cy="1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110356</xdr:rowOff>
    </xdr:from>
    <xdr:to>
      <xdr:col>21</xdr:col>
      <xdr:colOff>212725</xdr:colOff>
      <xdr:row>39</xdr:row>
      <xdr:rowOff>40506</xdr:rowOff>
    </xdr:to>
    <xdr:sp macro="" textlink="">
      <xdr:nvSpPr>
        <xdr:cNvPr id="500" name="フローチャート : 判断 499"/>
        <xdr:cNvSpPr/>
      </xdr:nvSpPr>
      <xdr:spPr>
        <a:xfrm>
          <a:off x="14541500" y="66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57033</xdr:rowOff>
    </xdr:from>
    <xdr:ext cx="469744" cy="259045"/>
    <xdr:sp macro="" textlink="">
      <xdr:nvSpPr>
        <xdr:cNvPr id="501" name="テキスト ボックス 500"/>
        <xdr:cNvSpPr txBox="1"/>
      </xdr:nvSpPr>
      <xdr:spPr>
        <a:xfrm>
          <a:off x="14357427" y="640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48162</xdr:rowOff>
    </xdr:from>
    <xdr:to>
      <xdr:col>19</xdr:col>
      <xdr:colOff>644525</xdr:colOff>
      <xdr:row>38</xdr:row>
      <xdr:rowOff>74223</xdr:rowOff>
    </xdr:to>
    <xdr:cxnSp macro="">
      <xdr:nvCxnSpPr>
        <xdr:cNvPr id="502" name="直線コネクタ 501"/>
        <xdr:cNvCxnSpPr/>
      </xdr:nvCxnSpPr>
      <xdr:spPr>
        <a:xfrm>
          <a:off x="12814300" y="5191662"/>
          <a:ext cx="889000" cy="13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66399</xdr:rowOff>
    </xdr:from>
    <xdr:to>
      <xdr:col>20</xdr:col>
      <xdr:colOff>9525</xdr:colOff>
      <xdr:row>36</xdr:row>
      <xdr:rowOff>167999</xdr:rowOff>
    </xdr:to>
    <xdr:sp macro="" textlink="">
      <xdr:nvSpPr>
        <xdr:cNvPr id="503" name="フローチャート : 判断 502"/>
        <xdr:cNvSpPr/>
      </xdr:nvSpPr>
      <xdr:spPr>
        <a:xfrm>
          <a:off x="13652500" y="62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13076</xdr:rowOff>
    </xdr:from>
    <xdr:ext cx="534377" cy="259045"/>
    <xdr:sp macro="" textlink="">
      <xdr:nvSpPr>
        <xdr:cNvPr id="504" name="テキスト ボックス 503"/>
        <xdr:cNvSpPr txBox="1"/>
      </xdr:nvSpPr>
      <xdr:spPr>
        <a:xfrm>
          <a:off x="13436111" y="601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2424</xdr:rowOff>
    </xdr:from>
    <xdr:to>
      <xdr:col>18</xdr:col>
      <xdr:colOff>492125</xdr:colOff>
      <xdr:row>38</xdr:row>
      <xdr:rowOff>104024</xdr:rowOff>
    </xdr:to>
    <xdr:sp macro="" textlink="">
      <xdr:nvSpPr>
        <xdr:cNvPr id="505" name="フローチャート : 判断 504"/>
        <xdr:cNvSpPr/>
      </xdr:nvSpPr>
      <xdr:spPr>
        <a:xfrm>
          <a:off x="12763500" y="651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95151</xdr:rowOff>
    </xdr:from>
    <xdr:ext cx="469744" cy="259045"/>
    <xdr:sp macro="" textlink="">
      <xdr:nvSpPr>
        <xdr:cNvPr id="506" name="テキスト ボックス 505"/>
        <xdr:cNvSpPr txBox="1"/>
      </xdr:nvSpPr>
      <xdr:spPr>
        <a:xfrm>
          <a:off x="12579427" y="6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22508</xdr:rowOff>
    </xdr:from>
    <xdr:to>
      <xdr:col>23</xdr:col>
      <xdr:colOff>568325</xdr:colOff>
      <xdr:row>39</xdr:row>
      <xdr:rowOff>124108</xdr:rowOff>
    </xdr:to>
    <xdr:sp macro="" textlink="">
      <xdr:nvSpPr>
        <xdr:cNvPr id="512" name="円/楕円 511"/>
        <xdr:cNvSpPr/>
      </xdr:nvSpPr>
      <xdr:spPr>
        <a:xfrm>
          <a:off x="16268700" y="670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145476</xdr:rowOff>
    </xdr:from>
    <xdr:ext cx="378565" cy="259045"/>
    <xdr:sp macro="" textlink="">
      <xdr:nvSpPr>
        <xdr:cNvPr id="513" name="災害復旧事業費該当値テキスト"/>
        <xdr:cNvSpPr txBox="1"/>
      </xdr:nvSpPr>
      <xdr:spPr>
        <a:xfrm>
          <a:off x="16370300" y="6660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20875</xdr:rowOff>
    </xdr:from>
    <xdr:to>
      <xdr:col>22</xdr:col>
      <xdr:colOff>415925</xdr:colOff>
      <xdr:row>39</xdr:row>
      <xdr:rowOff>122475</xdr:rowOff>
    </xdr:to>
    <xdr:sp macro="" textlink="">
      <xdr:nvSpPr>
        <xdr:cNvPr id="514" name="円/楕円 513"/>
        <xdr:cNvSpPr/>
      </xdr:nvSpPr>
      <xdr:spPr>
        <a:xfrm>
          <a:off x="15430500" y="6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113602</xdr:rowOff>
    </xdr:from>
    <xdr:ext cx="378565" cy="259045"/>
    <xdr:sp macro="" textlink="">
      <xdr:nvSpPr>
        <xdr:cNvPr id="515" name="テキスト ボックス 514"/>
        <xdr:cNvSpPr txBox="1"/>
      </xdr:nvSpPr>
      <xdr:spPr>
        <a:xfrm>
          <a:off x="15292017" y="680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148597</xdr:rowOff>
    </xdr:from>
    <xdr:to>
      <xdr:col>21</xdr:col>
      <xdr:colOff>212725</xdr:colOff>
      <xdr:row>39</xdr:row>
      <xdr:rowOff>78747</xdr:rowOff>
    </xdr:to>
    <xdr:sp macro="" textlink="">
      <xdr:nvSpPr>
        <xdr:cNvPr id="516" name="円/楕円 515"/>
        <xdr:cNvSpPr/>
      </xdr:nvSpPr>
      <xdr:spPr>
        <a:xfrm>
          <a:off x="14541500" y="66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69874</xdr:rowOff>
    </xdr:from>
    <xdr:ext cx="469744" cy="259045"/>
    <xdr:sp macro="" textlink="">
      <xdr:nvSpPr>
        <xdr:cNvPr id="517" name="テキスト ボックス 516"/>
        <xdr:cNvSpPr txBox="1"/>
      </xdr:nvSpPr>
      <xdr:spPr>
        <a:xfrm>
          <a:off x="14357427" y="675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23423</xdr:rowOff>
    </xdr:from>
    <xdr:to>
      <xdr:col>20</xdr:col>
      <xdr:colOff>9525</xdr:colOff>
      <xdr:row>38</xdr:row>
      <xdr:rowOff>125023</xdr:rowOff>
    </xdr:to>
    <xdr:sp macro="" textlink="">
      <xdr:nvSpPr>
        <xdr:cNvPr id="518" name="円/楕円 517"/>
        <xdr:cNvSpPr/>
      </xdr:nvSpPr>
      <xdr:spPr>
        <a:xfrm>
          <a:off x="13652500" y="65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116150</xdr:rowOff>
    </xdr:from>
    <xdr:ext cx="469744" cy="259045"/>
    <xdr:sp macro="" textlink="">
      <xdr:nvSpPr>
        <xdr:cNvPr id="519" name="テキスト ボックス 518"/>
        <xdr:cNvSpPr txBox="1"/>
      </xdr:nvSpPr>
      <xdr:spPr>
        <a:xfrm>
          <a:off x="13468427" y="66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168812</xdr:rowOff>
    </xdr:from>
    <xdr:to>
      <xdr:col>18</xdr:col>
      <xdr:colOff>492125</xdr:colOff>
      <xdr:row>30</xdr:row>
      <xdr:rowOff>98962</xdr:rowOff>
    </xdr:to>
    <xdr:sp macro="" textlink="">
      <xdr:nvSpPr>
        <xdr:cNvPr id="520" name="円/楕円 519"/>
        <xdr:cNvSpPr/>
      </xdr:nvSpPr>
      <xdr:spPr>
        <a:xfrm>
          <a:off x="12763500" y="51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28</xdr:row>
      <xdr:rowOff>115489</xdr:rowOff>
    </xdr:from>
    <xdr:ext cx="534377" cy="259045"/>
    <xdr:sp macro="" textlink="">
      <xdr:nvSpPr>
        <xdr:cNvPr id="521" name="テキスト ボックス 520"/>
        <xdr:cNvSpPr txBox="1"/>
      </xdr:nvSpPr>
      <xdr:spPr>
        <a:xfrm>
          <a:off x="12547111" y="49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32" name="直線コネクタ 53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33" name="テキスト ボックス 532"/>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5" name="テキスト ボックス 534"/>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6" name="直線コネクタ 535"/>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7" name="テキスト ボックス 536"/>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9" name="テキスト ボックス 53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41" name="直線コネクタ 540"/>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42"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43" name="直線コネクタ 542"/>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44"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45" name="直線コネクタ 544"/>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6" name="直線コネクタ 545"/>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7"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8" name="フローチャート : 判断 547"/>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9" name="直線コネクタ 548"/>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50" name="フローチャート : 判断 549"/>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51" name="テキスト ボックス 550"/>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52" name="直線コネクタ 551"/>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53" name="フローチャート : 判断 552"/>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54" name="テキスト ボックス 553"/>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55" name="直線コネクタ 554"/>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6" name="フローチャート : 判断 555"/>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7" name="テキスト ボックス 556"/>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8" name="フローチャート : 判断 557"/>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9" name="テキスト ボックス 558"/>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65" name="円/楕円 564"/>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6"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7" name="円/楕円 566"/>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8" name="テキスト ボックス 567"/>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9" name="円/楕円 568"/>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70" name="テキスト ボックス 569"/>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71" name="円/楕円 570"/>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72" name="テキスト ボックス 571"/>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73" name="円/楕円 572"/>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74" name="テキスト ボックス 573"/>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5" name="直線コネクタ 58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6" name="テキスト ボックス 58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7" name="直線コネクタ 58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8" name="テキスト ボックス 58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9" name="直線コネクタ 58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0" name="テキスト ボックス 58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1" name="直線コネクタ 59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2" name="テキスト ボックス 59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3" name="直線コネクタ 59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4" name="テキスト ボックス 59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8" name="直線コネクタ 597"/>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9"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600" name="直線コネクタ 599"/>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601"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602" name="直線コネクタ 601"/>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161523</xdr:rowOff>
    </xdr:from>
    <xdr:to>
      <xdr:col>23</xdr:col>
      <xdr:colOff>517525</xdr:colOff>
      <xdr:row>74</xdr:row>
      <xdr:rowOff>57717</xdr:rowOff>
    </xdr:to>
    <xdr:cxnSp macro="">
      <xdr:nvCxnSpPr>
        <xdr:cNvPr id="603" name="直線コネクタ 602"/>
        <xdr:cNvCxnSpPr/>
      </xdr:nvCxnSpPr>
      <xdr:spPr>
        <a:xfrm flipV="1">
          <a:off x="15481300" y="12505923"/>
          <a:ext cx="838200" cy="2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604"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605" name="フローチャート : 判断 604"/>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126205</xdr:rowOff>
    </xdr:from>
    <xdr:to>
      <xdr:col>22</xdr:col>
      <xdr:colOff>365125</xdr:colOff>
      <xdr:row>74</xdr:row>
      <xdr:rowOff>57717</xdr:rowOff>
    </xdr:to>
    <xdr:cxnSp macro="">
      <xdr:nvCxnSpPr>
        <xdr:cNvPr id="606" name="直線コネクタ 605"/>
        <xdr:cNvCxnSpPr/>
      </xdr:nvCxnSpPr>
      <xdr:spPr>
        <a:xfrm>
          <a:off x="14592300" y="12642055"/>
          <a:ext cx="889000" cy="10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7" name="フローチャート : 判断 606"/>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8" name="テキスト ボックス 607"/>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36731</xdr:rowOff>
    </xdr:from>
    <xdr:to>
      <xdr:col>21</xdr:col>
      <xdr:colOff>161925</xdr:colOff>
      <xdr:row>73</xdr:row>
      <xdr:rowOff>126205</xdr:rowOff>
    </xdr:to>
    <xdr:cxnSp macro="">
      <xdr:nvCxnSpPr>
        <xdr:cNvPr id="609" name="直線コネクタ 608"/>
        <xdr:cNvCxnSpPr/>
      </xdr:nvCxnSpPr>
      <xdr:spPr>
        <a:xfrm>
          <a:off x="13703300" y="12552581"/>
          <a:ext cx="889000" cy="8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10" name="フローチャート : 判断 609"/>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11" name="テキスト ボックス 610"/>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14100</xdr:rowOff>
    </xdr:from>
    <xdr:to>
      <xdr:col>19</xdr:col>
      <xdr:colOff>644525</xdr:colOff>
      <xdr:row>73</xdr:row>
      <xdr:rowOff>36731</xdr:rowOff>
    </xdr:to>
    <xdr:cxnSp macro="">
      <xdr:nvCxnSpPr>
        <xdr:cNvPr id="612" name="直線コネクタ 611"/>
        <xdr:cNvCxnSpPr/>
      </xdr:nvCxnSpPr>
      <xdr:spPr>
        <a:xfrm>
          <a:off x="12814300" y="12529950"/>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13" name="フローチャート : 判断 612"/>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14" name="テキスト ボックス 613"/>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15" name="フローチャート : 判断 614"/>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6" name="テキスト ボックス 615"/>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110723</xdr:rowOff>
    </xdr:from>
    <xdr:to>
      <xdr:col>23</xdr:col>
      <xdr:colOff>568325</xdr:colOff>
      <xdr:row>73</xdr:row>
      <xdr:rowOff>40873</xdr:rowOff>
    </xdr:to>
    <xdr:sp macro="" textlink="">
      <xdr:nvSpPr>
        <xdr:cNvPr id="622" name="円/楕円 621"/>
        <xdr:cNvSpPr/>
      </xdr:nvSpPr>
      <xdr:spPr>
        <a:xfrm>
          <a:off x="16268700" y="124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133600</xdr:rowOff>
    </xdr:from>
    <xdr:ext cx="599010" cy="259045"/>
    <xdr:sp macro="" textlink="">
      <xdr:nvSpPr>
        <xdr:cNvPr id="623" name="公債費該当値テキスト"/>
        <xdr:cNvSpPr txBox="1"/>
      </xdr:nvSpPr>
      <xdr:spPr>
        <a:xfrm>
          <a:off x="16370300" y="1230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142,136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6917</xdr:rowOff>
    </xdr:from>
    <xdr:to>
      <xdr:col>22</xdr:col>
      <xdr:colOff>415925</xdr:colOff>
      <xdr:row>74</xdr:row>
      <xdr:rowOff>108517</xdr:rowOff>
    </xdr:to>
    <xdr:sp macro="" textlink="">
      <xdr:nvSpPr>
        <xdr:cNvPr id="624" name="円/楕円 623"/>
        <xdr:cNvSpPr/>
      </xdr:nvSpPr>
      <xdr:spPr>
        <a:xfrm>
          <a:off x="15430500" y="126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125044</xdr:rowOff>
    </xdr:from>
    <xdr:ext cx="599010" cy="259045"/>
    <xdr:sp macro="" textlink="">
      <xdr:nvSpPr>
        <xdr:cNvPr id="625" name="テキスト ボックス 624"/>
        <xdr:cNvSpPr txBox="1"/>
      </xdr:nvSpPr>
      <xdr:spPr>
        <a:xfrm>
          <a:off x="15181794" y="1246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75405</xdr:rowOff>
    </xdr:from>
    <xdr:to>
      <xdr:col>21</xdr:col>
      <xdr:colOff>212725</xdr:colOff>
      <xdr:row>74</xdr:row>
      <xdr:rowOff>5555</xdr:rowOff>
    </xdr:to>
    <xdr:sp macro="" textlink="">
      <xdr:nvSpPr>
        <xdr:cNvPr id="626" name="円/楕円 625"/>
        <xdr:cNvSpPr/>
      </xdr:nvSpPr>
      <xdr:spPr>
        <a:xfrm>
          <a:off x="14541500" y="125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22082</xdr:rowOff>
    </xdr:from>
    <xdr:ext cx="599010" cy="259045"/>
    <xdr:sp macro="" textlink="">
      <xdr:nvSpPr>
        <xdr:cNvPr id="627" name="テキスト ボックス 626"/>
        <xdr:cNvSpPr txBox="1"/>
      </xdr:nvSpPr>
      <xdr:spPr>
        <a:xfrm>
          <a:off x="14292794" y="1236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124,271</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157381</xdr:rowOff>
    </xdr:from>
    <xdr:to>
      <xdr:col>20</xdr:col>
      <xdr:colOff>9525</xdr:colOff>
      <xdr:row>73</xdr:row>
      <xdr:rowOff>87531</xdr:rowOff>
    </xdr:to>
    <xdr:sp macro="" textlink="">
      <xdr:nvSpPr>
        <xdr:cNvPr id="628" name="円/楕円 627"/>
        <xdr:cNvSpPr/>
      </xdr:nvSpPr>
      <xdr:spPr>
        <a:xfrm>
          <a:off x="13652500" y="125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104058</xdr:rowOff>
    </xdr:from>
    <xdr:ext cx="599010" cy="259045"/>
    <xdr:sp macro="" textlink="">
      <xdr:nvSpPr>
        <xdr:cNvPr id="629" name="テキスト ボックス 628"/>
        <xdr:cNvSpPr txBox="1"/>
      </xdr:nvSpPr>
      <xdr:spPr>
        <a:xfrm>
          <a:off x="13403794" y="1227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136,013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134750</xdr:rowOff>
    </xdr:from>
    <xdr:to>
      <xdr:col>18</xdr:col>
      <xdr:colOff>492125</xdr:colOff>
      <xdr:row>73</xdr:row>
      <xdr:rowOff>64900</xdr:rowOff>
    </xdr:to>
    <xdr:sp macro="" textlink="">
      <xdr:nvSpPr>
        <xdr:cNvPr id="630" name="円/楕円 629"/>
        <xdr:cNvSpPr/>
      </xdr:nvSpPr>
      <xdr:spPr>
        <a:xfrm>
          <a:off x="12763500" y="124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81427</xdr:rowOff>
    </xdr:from>
    <xdr:ext cx="599010" cy="259045"/>
    <xdr:sp macro="" textlink="">
      <xdr:nvSpPr>
        <xdr:cNvPr id="631" name="テキスト ボックス 630"/>
        <xdr:cNvSpPr txBox="1"/>
      </xdr:nvSpPr>
      <xdr:spPr>
        <a:xfrm>
          <a:off x="12514794" y="122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55" name="直線コネクタ 654"/>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6"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7" name="直線コネクタ 656"/>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8"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9" name="直線コネクタ 658"/>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82753</xdr:rowOff>
    </xdr:from>
    <xdr:to>
      <xdr:col>23</xdr:col>
      <xdr:colOff>517525</xdr:colOff>
      <xdr:row>97</xdr:row>
      <xdr:rowOff>53023</xdr:rowOff>
    </xdr:to>
    <xdr:cxnSp macro="">
      <xdr:nvCxnSpPr>
        <xdr:cNvPr id="660" name="直線コネクタ 659"/>
        <xdr:cNvCxnSpPr/>
      </xdr:nvCxnSpPr>
      <xdr:spPr>
        <a:xfrm flipV="1">
          <a:off x="15481300" y="16370503"/>
          <a:ext cx="838200" cy="3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61"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62" name="フローチャート : 判断 661"/>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39446</xdr:rowOff>
    </xdr:from>
    <xdr:to>
      <xdr:col>22</xdr:col>
      <xdr:colOff>365125</xdr:colOff>
      <xdr:row>97</xdr:row>
      <xdr:rowOff>53023</xdr:rowOff>
    </xdr:to>
    <xdr:cxnSp macro="">
      <xdr:nvCxnSpPr>
        <xdr:cNvPr id="663" name="直線コネクタ 662"/>
        <xdr:cNvCxnSpPr/>
      </xdr:nvCxnSpPr>
      <xdr:spPr>
        <a:xfrm>
          <a:off x="14592300" y="16670096"/>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64" name="フローチャート : 判断 663"/>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152404</xdr:rowOff>
    </xdr:from>
    <xdr:ext cx="534377" cy="259045"/>
    <xdr:sp macro="" textlink="">
      <xdr:nvSpPr>
        <xdr:cNvPr id="665" name="テキスト ボックス 664"/>
        <xdr:cNvSpPr txBox="1"/>
      </xdr:nvSpPr>
      <xdr:spPr>
        <a:xfrm>
          <a:off x="15214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166700</xdr:rowOff>
    </xdr:from>
    <xdr:to>
      <xdr:col>21</xdr:col>
      <xdr:colOff>161925</xdr:colOff>
      <xdr:row>97</xdr:row>
      <xdr:rowOff>39446</xdr:rowOff>
    </xdr:to>
    <xdr:cxnSp macro="">
      <xdr:nvCxnSpPr>
        <xdr:cNvPr id="666" name="直線コネクタ 665"/>
        <xdr:cNvCxnSpPr/>
      </xdr:nvCxnSpPr>
      <xdr:spPr>
        <a:xfrm>
          <a:off x="13703300" y="1662590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7" name="フローチャート : 判断 666"/>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8" name="テキスト ボックス 667"/>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38939</xdr:rowOff>
    </xdr:from>
    <xdr:to>
      <xdr:col>19</xdr:col>
      <xdr:colOff>644525</xdr:colOff>
      <xdr:row>96</xdr:row>
      <xdr:rowOff>166700</xdr:rowOff>
    </xdr:to>
    <xdr:cxnSp macro="">
      <xdr:nvCxnSpPr>
        <xdr:cNvPr id="669" name="直線コネクタ 668"/>
        <xdr:cNvCxnSpPr/>
      </xdr:nvCxnSpPr>
      <xdr:spPr>
        <a:xfrm>
          <a:off x="12814300" y="16498139"/>
          <a:ext cx="889000" cy="1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70" name="フローチャート : 判断 669"/>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71" name="テキスト ボックス 670"/>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72" name="フローチャート : 判断 671"/>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30306</xdr:rowOff>
    </xdr:from>
    <xdr:ext cx="534377" cy="259045"/>
    <xdr:sp macro="" textlink="">
      <xdr:nvSpPr>
        <xdr:cNvPr id="673" name="テキスト ボックス 672"/>
        <xdr:cNvSpPr txBox="1"/>
      </xdr:nvSpPr>
      <xdr:spPr>
        <a:xfrm>
          <a:off x="12547111"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31953</xdr:rowOff>
    </xdr:from>
    <xdr:to>
      <xdr:col>23</xdr:col>
      <xdr:colOff>568325</xdr:colOff>
      <xdr:row>95</xdr:row>
      <xdr:rowOff>133553</xdr:rowOff>
    </xdr:to>
    <xdr:sp macro="" textlink="">
      <xdr:nvSpPr>
        <xdr:cNvPr id="679" name="円/楕円 678"/>
        <xdr:cNvSpPr/>
      </xdr:nvSpPr>
      <xdr:spPr>
        <a:xfrm>
          <a:off x="16268700" y="163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54830</xdr:rowOff>
    </xdr:from>
    <xdr:ext cx="534377" cy="259045"/>
    <xdr:sp macro="" textlink="">
      <xdr:nvSpPr>
        <xdr:cNvPr id="680" name="積立金該当値テキスト"/>
        <xdr:cNvSpPr txBox="1"/>
      </xdr:nvSpPr>
      <xdr:spPr>
        <a:xfrm>
          <a:off x="16370300" y="161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2223</xdr:rowOff>
    </xdr:from>
    <xdr:to>
      <xdr:col>22</xdr:col>
      <xdr:colOff>415925</xdr:colOff>
      <xdr:row>97</xdr:row>
      <xdr:rowOff>103823</xdr:rowOff>
    </xdr:to>
    <xdr:sp macro="" textlink="">
      <xdr:nvSpPr>
        <xdr:cNvPr id="681" name="円/楕円 680"/>
        <xdr:cNvSpPr/>
      </xdr:nvSpPr>
      <xdr:spPr>
        <a:xfrm>
          <a:off x="15430500" y="166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120350</xdr:rowOff>
    </xdr:from>
    <xdr:ext cx="534377" cy="259045"/>
    <xdr:sp macro="" textlink="">
      <xdr:nvSpPr>
        <xdr:cNvPr id="682" name="テキスト ボックス 681"/>
        <xdr:cNvSpPr txBox="1"/>
      </xdr:nvSpPr>
      <xdr:spPr>
        <a:xfrm>
          <a:off x="15214111" y="164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160096</xdr:rowOff>
    </xdr:from>
    <xdr:to>
      <xdr:col>21</xdr:col>
      <xdr:colOff>212725</xdr:colOff>
      <xdr:row>97</xdr:row>
      <xdr:rowOff>90246</xdr:rowOff>
    </xdr:to>
    <xdr:sp macro="" textlink="">
      <xdr:nvSpPr>
        <xdr:cNvPr id="683" name="円/楕円 682"/>
        <xdr:cNvSpPr/>
      </xdr:nvSpPr>
      <xdr:spPr>
        <a:xfrm>
          <a:off x="14541500" y="1661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106773</xdr:rowOff>
    </xdr:from>
    <xdr:ext cx="534377" cy="259045"/>
    <xdr:sp macro="" textlink="">
      <xdr:nvSpPr>
        <xdr:cNvPr id="684" name="テキスト ボックス 683"/>
        <xdr:cNvSpPr txBox="1"/>
      </xdr:nvSpPr>
      <xdr:spPr>
        <a:xfrm>
          <a:off x="14325111" y="163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115900</xdr:rowOff>
    </xdr:from>
    <xdr:to>
      <xdr:col>20</xdr:col>
      <xdr:colOff>9525</xdr:colOff>
      <xdr:row>97</xdr:row>
      <xdr:rowOff>46050</xdr:rowOff>
    </xdr:to>
    <xdr:sp macro="" textlink="">
      <xdr:nvSpPr>
        <xdr:cNvPr id="685" name="円/楕円 684"/>
        <xdr:cNvSpPr/>
      </xdr:nvSpPr>
      <xdr:spPr>
        <a:xfrm>
          <a:off x="13652500" y="165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37177</xdr:rowOff>
    </xdr:from>
    <xdr:ext cx="534377" cy="259045"/>
    <xdr:sp macro="" textlink="">
      <xdr:nvSpPr>
        <xdr:cNvPr id="686" name="テキスト ボックス 685"/>
        <xdr:cNvSpPr txBox="1"/>
      </xdr:nvSpPr>
      <xdr:spPr>
        <a:xfrm>
          <a:off x="13436111" y="166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159589</xdr:rowOff>
    </xdr:from>
    <xdr:to>
      <xdr:col>18</xdr:col>
      <xdr:colOff>492125</xdr:colOff>
      <xdr:row>96</xdr:row>
      <xdr:rowOff>89739</xdr:rowOff>
    </xdr:to>
    <xdr:sp macro="" textlink="">
      <xdr:nvSpPr>
        <xdr:cNvPr id="687" name="円/楕円 686"/>
        <xdr:cNvSpPr/>
      </xdr:nvSpPr>
      <xdr:spPr>
        <a:xfrm>
          <a:off x="12763500" y="1644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106266</xdr:rowOff>
    </xdr:from>
    <xdr:ext cx="534377" cy="259045"/>
    <xdr:sp macro="" textlink="">
      <xdr:nvSpPr>
        <xdr:cNvPr id="688" name="テキスト ボックス 687"/>
        <xdr:cNvSpPr txBox="1"/>
      </xdr:nvSpPr>
      <xdr:spPr>
        <a:xfrm>
          <a:off x="12547111" y="162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2" name="テキスト ボックス 70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4" name="テキスト ボックス 70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6" name="テキスト ボックス 70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8" name="テキスト ボックス 70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12" name="直線コネクタ 711"/>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15"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6" name="直線コネクタ 715"/>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70168</xdr:rowOff>
    </xdr:from>
    <xdr:to>
      <xdr:col>32</xdr:col>
      <xdr:colOff>187325</xdr:colOff>
      <xdr:row>38</xdr:row>
      <xdr:rowOff>75692</xdr:rowOff>
    </xdr:to>
    <xdr:cxnSp macro="">
      <xdr:nvCxnSpPr>
        <xdr:cNvPr id="717" name="直線コネクタ 716"/>
        <xdr:cNvCxnSpPr/>
      </xdr:nvCxnSpPr>
      <xdr:spPr>
        <a:xfrm flipV="1">
          <a:off x="21323300" y="6585268"/>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82948</xdr:rowOff>
    </xdr:from>
    <xdr:ext cx="378565" cy="259045"/>
    <xdr:sp macro="" textlink="">
      <xdr:nvSpPr>
        <xdr:cNvPr id="718" name="投資及び出資金平均値テキスト"/>
        <xdr:cNvSpPr txBox="1"/>
      </xdr:nvSpPr>
      <xdr:spPr>
        <a:xfrm>
          <a:off x="22212300" y="6598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9" name="フローチャート : 判断 718"/>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75692</xdr:rowOff>
    </xdr:from>
    <xdr:to>
      <xdr:col>31</xdr:col>
      <xdr:colOff>34925</xdr:colOff>
      <xdr:row>38</xdr:row>
      <xdr:rowOff>81217</xdr:rowOff>
    </xdr:to>
    <xdr:cxnSp macro="">
      <xdr:nvCxnSpPr>
        <xdr:cNvPr id="720" name="直線コネクタ 719"/>
        <xdr:cNvCxnSpPr/>
      </xdr:nvCxnSpPr>
      <xdr:spPr>
        <a:xfrm flipV="1">
          <a:off x="20434300" y="6590792"/>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21" name="フローチャート : 判断 720"/>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22" name="テキスト ボックス 721"/>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138366</xdr:rowOff>
    </xdr:from>
    <xdr:to>
      <xdr:col>29</xdr:col>
      <xdr:colOff>517525</xdr:colOff>
      <xdr:row>38</xdr:row>
      <xdr:rowOff>81217</xdr:rowOff>
    </xdr:to>
    <xdr:cxnSp macro="">
      <xdr:nvCxnSpPr>
        <xdr:cNvPr id="723" name="直線コネクタ 722"/>
        <xdr:cNvCxnSpPr/>
      </xdr:nvCxnSpPr>
      <xdr:spPr>
        <a:xfrm>
          <a:off x="19545300" y="5110416"/>
          <a:ext cx="889000" cy="148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24" name="フローチャート : 判断 723"/>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25" name="テキスト ボックス 724"/>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138366</xdr:rowOff>
    </xdr:from>
    <xdr:to>
      <xdr:col>28</xdr:col>
      <xdr:colOff>314325</xdr:colOff>
      <xdr:row>38</xdr:row>
      <xdr:rowOff>89598</xdr:rowOff>
    </xdr:to>
    <xdr:cxnSp macro="">
      <xdr:nvCxnSpPr>
        <xdr:cNvPr id="726" name="直線コネクタ 725"/>
        <xdr:cNvCxnSpPr/>
      </xdr:nvCxnSpPr>
      <xdr:spPr>
        <a:xfrm flipV="1">
          <a:off x="18656300" y="5110416"/>
          <a:ext cx="889000" cy="149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7" name="フローチャート : 判断 726"/>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5986</xdr:rowOff>
    </xdr:from>
    <xdr:ext cx="469744" cy="259045"/>
    <xdr:sp macro="" textlink="">
      <xdr:nvSpPr>
        <xdr:cNvPr id="728" name="テキスト ボックス 727"/>
        <xdr:cNvSpPr txBox="1"/>
      </xdr:nvSpPr>
      <xdr:spPr>
        <a:xfrm>
          <a:off x="19310427" y="65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9" name="フローチャート : 判断 728"/>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30" name="テキスト ボックス 729"/>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19368</xdr:rowOff>
    </xdr:from>
    <xdr:to>
      <xdr:col>32</xdr:col>
      <xdr:colOff>238125</xdr:colOff>
      <xdr:row>38</xdr:row>
      <xdr:rowOff>120968</xdr:rowOff>
    </xdr:to>
    <xdr:sp macro="" textlink="">
      <xdr:nvSpPr>
        <xdr:cNvPr id="736" name="円/楕円 735"/>
        <xdr:cNvSpPr/>
      </xdr:nvSpPr>
      <xdr:spPr>
        <a:xfrm>
          <a:off x="22110700" y="65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42244</xdr:rowOff>
    </xdr:from>
    <xdr:ext cx="378565" cy="259045"/>
    <xdr:sp macro="" textlink="">
      <xdr:nvSpPr>
        <xdr:cNvPr id="737" name="投資及び出資金該当値テキスト"/>
        <xdr:cNvSpPr txBox="1"/>
      </xdr:nvSpPr>
      <xdr:spPr>
        <a:xfrm>
          <a:off x="22212300" y="638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24892</xdr:rowOff>
    </xdr:from>
    <xdr:to>
      <xdr:col>31</xdr:col>
      <xdr:colOff>85725</xdr:colOff>
      <xdr:row>38</xdr:row>
      <xdr:rowOff>126492</xdr:rowOff>
    </xdr:to>
    <xdr:sp macro="" textlink="">
      <xdr:nvSpPr>
        <xdr:cNvPr id="738" name="円/楕円 737"/>
        <xdr:cNvSpPr/>
      </xdr:nvSpPr>
      <xdr:spPr>
        <a:xfrm>
          <a:off x="21272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117619</xdr:rowOff>
    </xdr:from>
    <xdr:ext cx="378565" cy="259045"/>
    <xdr:sp macro="" textlink="">
      <xdr:nvSpPr>
        <xdr:cNvPr id="739" name="テキスト ボックス 738"/>
        <xdr:cNvSpPr txBox="1"/>
      </xdr:nvSpPr>
      <xdr:spPr>
        <a:xfrm>
          <a:off x="21134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30417</xdr:rowOff>
    </xdr:from>
    <xdr:to>
      <xdr:col>29</xdr:col>
      <xdr:colOff>568325</xdr:colOff>
      <xdr:row>38</xdr:row>
      <xdr:rowOff>132017</xdr:rowOff>
    </xdr:to>
    <xdr:sp macro="" textlink="">
      <xdr:nvSpPr>
        <xdr:cNvPr id="740" name="円/楕円 739"/>
        <xdr:cNvSpPr/>
      </xdr:nvSpPr>
      <xdr:spPr>
        <a:xfrm>
          <a:off x="20383500" y="654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123144</xdr:rowOff>
    </xdr:from>
    <xdr:ext cx="378565" cy="259045"/>
    <xdr:sp macro="" textlink="">
      <xdr:nvSpPr>
        <xdr:cNvPr id="741" name="テキスト ボックス 740"/>
        <xdr:cNvSpPr txBox="1"/>
      </xdr:nvSpPr>
      <xdr:spPr>
        <a:xfrm>
          <a:off x="20245017" y="663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87566</xdr:rowOff>
    </xdr:from>
    <xdr:to>
      <xdr:col>28</xdr:col>
      <xdr:colOff>365125</xdr:colOff>
      <xdr:row>30</xdr:row>
      <xdr:rowOff>17716</xdr:rowOff>
    </xdr:to>
    <xdr:sp macro="" textlink="">
      <xdr:nvSpPr>
        <xdr:cNvPr id="742" name="円/楕円 741"/>
        <xdr:cNvSpPr/>
      </xdr:nvSpPr>
      <xdr:spPr>
        <a:xfrm>
          <a:off x="19494500" y="50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34243</xdr:rowOff>
    </xdr:from>
    <xdr:ext cx="469744" cy="259045"/>
    <xdr:sp macro="" textlink="">
      <xdr:nvSpPr>
        <xdr:cNvPr id="743" name="テキスト ボックス 742"/>
        <xdr:cNvSpPr txBox="1"/>
      </xdr:nvSpPr>
      <xdr:spPr>
        <a:xfrm>
          <a:off x="19310427" y="483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38798</xdr:rowOff>
    </xdr:from>
    <xdr:to>
      <xdr:col>27</xdr:col>
      <xdr:colOff>161925</xdr:colOff>
      <xdr:row>38</xdr:row>
      <xdr:rowOff>140398</xdr:rowOff>
    </xdr:to>
    <xdr:sp macro="" textlink="">
      <xdr:nvSpPr>
        <xdr:cNvPr id="744" name="円/楕円 743"/>
        <xdr:cNvSpPr/>
      </xdr:nvSpPr>
      <xdr:spPr>
        <a:xfrm>
          <a:off x="18605500" y="65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131525</xdr:rowOff>
    </xdr:from>
    <xdr:ext cx="378565" cy="259045"/>
    <xdr:sp macro="" textlink="">
      <xdr:nvSpPr>
        <xdr:cNvPr id="745" name="テキスト ボックス 744"/>
        <xdr:cNvSpPr txBox="1"/>
      </xdr:nvSpPr>
      <xdr:spPr>
        <a:xfrm>
          <a:off x="18467017" y="6646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6" name="直線コネクタ 75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7" name="テキスト ボックス 75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0" name="直線コネクタ 75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1" name="テキスト ボックス 76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160560</xdr:rowOff>
    </xdr:from>
    <xdr:to>
      <xdr:col>32</xdr:col>
      <xdr:colOff>186689</xdr:colOff>
      <xdr:row>58</xdr:row>
      <xdr:rowOff>25400</xdr:rowOff>
    </xdr:to>
    <xdr:cxnSp macro="">
      <xdr:nvCxnSpPr>
        <xdr:cNvPr id="765" name="直線コネクタ 764"/>
        <xdr:cNvCxnSpPr/>
      </xdr:nvCxnSpPr>
      <xdr:spPr>
        <a:xfrm flipV="1">
          <a:off x="22159595" y="9247410"/>
          <a:ext cx="1269" cy="72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7" name="直線コネクタ 76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107237</xdr:rowOff>
    </xdr:from>
    <xdr:ext cx="534377" cy="259045"/>
    <xdr:sp macro="" textlink="">
      <xdr:nvSpPr>
        <xdr:cNvPr id="768" name="貸付金最大値テキスト"/>
        <xdr:cNvSpPr txBox="1"/>
      </xdr:nvSpPr>
      <xdr:spPr>
        <a:xfrm>
          <a:off x="22212300" y="90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53</xdr:row>
      <xdr:rowOff>160560</xdr:rowOff>
    </xdr:from>
    <xdr:to>
      <xdr:col>32</xdr:col>
      <xdr:colOff>276225</xdr:colOff>
      <xdr:row>53</xdr:row>
      <xdr:rowOff>160560</xdr:rowOff>
    </xdr:to>
    <xdr:cxnSp macro="">
      <xdr:nvCxnSpPr>
        <xdr:cNvPr id="769" name="直線コネクタ 768"/>
        <xdr:cNvCxnSpPr/>
      </xdr:nvCxnSpPr>
      <xdr:spPr>
        <a:xfrm>
          <a:off x="22072600" y="92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25400</xdr:rowOff>
    </xdr:from>
    <xdr:to>
      <xdr:col>32</xdr:col>
      <xdr:colOff>187325</xdr:colOff>
      <xdr:row>58</xdr:row>
      <xdr:rowOff>25400</xdr:rowOff>
    </xdr:to>
    <xdr:cxnSp macro="">
      <xdr:nvCxnSpPr>
        <xdr:cNvPr id="770" name="直線コネクタ 76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95546</xdr:rowOff>
    </xdr:from>
    <xdr:ext cx="469744" cy="259045"/>
    <xdr:sp macro="" textlink="">
      <xdr:nvSpPr>
        <xdr:cNvPr id="771" name="貸付金平均値テキスト"/>
        <xdr:cNvSpPr txBox="1"/>
      </xdr:nvSpPr>
      <xdr:spPr>
        <a:xfrm>
          <a:off x="22212300" y="96967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72669</xdr:rowOff>
    </xdr:from>
    <xdr:to>
      <xdr:col>32</xdr:col>
      <xdr:colOff>238125</xdr:colOff>
      <xdr:row>58</xdr:row>
      <xdr:rowOff>2819</xdr:rowOff>
    </xdr:to>
    <xdr:sp macro="" textlink="">
      <xdr:nvSpPr>
        <xdr:cNvPr id="772" name="フローチャート : 判断 771"/>
        <xdr:cNvSpPr/>
      </xdr:nvSpPr>
      <xdr:spPr>
        <a:xfrm>
          <a:off x="221107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16199</xdr:rowOff>
    </xdr:from>
    <xdr:to>
      <xdr:col>31</xdr:col>
      <xdr:colOff>34925</xdr:colOff>
      <xdr:row>58</xdr:row>
      <xdr:rowOff>25400</xdr:rowOff>
    </xdr:to>
    <xdr:cxnSp macro="">
      <xdr:nvCxnSpPr>
        <xdr:cNvPr id="773" name="直線コネクタ 772"/>
        <xdr:cNvCxnSpPr/>
      </xdr:nvCxnSpPr>
      <xdr:spPr>
        <a:xfrm>
          <a:off x="20434300" y="8760149"/>
          <a:ext cx="889000" cy="120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45180</xdr:rowOff>
    </xdr:from>
    <xdr:to>
      <xdr:col>31</xdr:col>
      <xdr:colOff>85725</xdr:colOff>
      <xdr:row>57</xdr:row>
      <xdr:rowOff>146780</xdr:rowOff>
    </xdr:to>
    <xdr:sp macro="" textlink="">
      <xdr:nvSpPr>
        <xdr:cNvPr id="774" name="フローチャート : 判断 773"/>
        <xdr:cNvSpPr/>
      </xdr:nvSpPr>
      <xdr:spPr>
        <a:xfrm>
          <a:off x="21272500" y="98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163307</xdr:rowOff>
    </xdr:from>
    <xdr:ext cx="469744" cy="259045"/>
    <xdr:sp macro="" textlink="">
      <xdr:nvSpPr>
        <xdr:cNvPr id="775" name="テキスト ボックス 774"/>
        <xdr:cNvSpPr txBox="1"/>
      </xdr:nvSpPr>
      <xdr:spPr>
        <a:xfrm>
          <a:off x="21088427" y="95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16199</xdr:rowOff>
    </xdr:from>
    <xdr:to>
      <xdr:col>29</xdr:col>
      <xdr:colOff>517525</xdr:colOff>
      <xdr:row>58</xdr:row>
      <xdr:rowOff>25400</xdr:rowOff>
    </xdr:to>
    <xdr:cxnSp macro="">
      <xdr:nvCxnSpPr>
        <xdr:cNvPr id="776" name="直線コネクタ 775"/>
        <xdr:cNvCxnSpPr/>
      </xdr:nvCxnSpPr>
      <xdr:spPr>
        <a:xfrm flipV="1">
          <a:off x="19545300" y="8760149"/>
          <a:ext cx="889000" cy="120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96615</xdr:rowOff>
    </xdr:from>
    <xdr:to>
      <xdr:col>29</xdr:col>
      <xdr:colOff>568325</xdr:colOff>
      <xdr:row>57</xdr:row>
      <xdr:rowOff>26765</xdr:rowOff>
    </xdr:to>
    <xdr:sp macro="" textlink="">
      <xdr:nvSpPr>
        <xdr:cNvPr id="777" name="フローチャート : 判断 776"/>
        <xdr:cNvSpPr/>
      </xdr:nvSpPr>
      <xdr:spPr>
        <a:xfrm>
          <a:off x="20383500" y="96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17892</xdr:rowOff>
    </xdr:from>
    <xdr:ext cx="469744" cy="259045"/>
    <xdr:sp macro="" textlink="">
      <xdr:nvSpPr>
        <xdr:cNvPr id="778" name="テキスト ボックス 777"/>
        <xdr:cNvSpPr txBox="1"/>
      </xdr:nvSpPr>
      <xdr:spPr>
        <a:xfrm>
          <a:off x="20199427" y="979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25400</xdr:rowOff>
    </xdr:from>
    <xdr:to>
      <xdr:col>28</xdr:col>
      <xdr:colOff>314325</xdr:colOff>
      <xdr:row>58</xdr:row>
      <xdr:rowOff>25400</xdr:rowOff>
    </xdr:to>
    <xdr:cxnSp macro="">
      <xdr:nvCxnSpPr>
        <xdr:cNvPr id="779" name="直線コネクタ 77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165195</xdr:rowOff>
    </xdr:from>
    <xdr:to>
      <xdr:col>28</xdr:col>
      <xdr:colOff>365125</xdr:colOff>
      <xdr:row>57</xdr:row>
      <xdr:rowOff>95345</xdr:rowOff>
    </xdr:to>
    <xdr:sp macro="" textlink="">
      <xdr:nvSpPr>
        <xdr:cNvPr id="780" name="フローチャート : 判断 779"/>
        <xdr:cNvSpPr/>
      </xdr:nvSpPr>
      <xdr:spPr>
        <a:xfrm>
          <a:off x="19494500" y="97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111872</xdr:rowOff>
    </xdr:from>
    <xdr:ext cx="469744" cy="259045"/>
    <xdr:sp macro="" textlink="">
      <xdr:nvSpPr>
        <xdr:cNvPr id="781" name="テキスト ボックス 780"/>
        <xdr:cNvSpPr txBox="1"/>
      </xdr:nvSpPr>
      <xdr:spPr>
        <a:xfrm>
          <a:off x="19310427" y="95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162452</xdr:rowOff>
    </xdr:from>
    <xdr:to>
      <xdr:col>27</xdr:col>
      <xdr:colOff>161925</xdr:colOff>
      <xdr:row>57</xdr:row>
      <xdr:rowOff>92602</xdr:rowOff>
    </xdr:to>
    <xdr:sp macro="" textlink="">
      <xdr:nvSpPr>
        <xdr:cNvPr id="782" name="フローチャート : 判断 781"/>
        <xdr:cNvSpPr/>
      </xdr:nvSpPr>
      <xdr:spPr>
        <a:xfrm>
          <a:off x="18605500" y="97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109129</xdr:rowOff>
    </xdr:from>
    <xdr:ext cx="469744" cy="259045"/>
    <xdr:sp macro="" textlink="">
      <xdr:nvSpPr>
        <xdr:cNvPr id="783" name="テキスト ボックス 782"/>
        <xdr:cNvSpPr txBox="1"/>
      </xdr:nvSpPr>
      <xdr:spPr>
        <a:xfrm>
          <a:off x="18421427" y="95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146050</xdr:rowOff>
    </xdr:from>
    <xdr:to>
      <xdr:col>32</xdr:col>
      <xdr:colOff>238125</xdr:colOff>
      <xdr:row>58</xdr:row>
      <xdr:rowOff>76200</xdr:rowOff>
    </xdr:to>
    <xdr:sp macro="" textlink="">
      <xdr:nvSpPr>
        <xdr:cNvPr id="789" name="円/楕円 78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60977</xdr:rowOff>
    </xdr:from>
    <xdr:ext cx="249299" cy="259045"/>
    <xdr:sp macro="" textlink="">
      <xdr:nvSpPr>
        <xdr:cNvPr id="790"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146050</xdr:rowOff>
    </xdr:from>
    <xdr:to>
      <xdr:col>31</xdr:col>
      <xdr:colOff>85725</xdr:colOff>
      <xdr:row>58</xdr:row>
      <xdr:rowOff>76200</xdr:rowOff>
    </xdr:to>
    <xdr:sp macro="" textlink="">
      <xdr:nvSpPr>
        <xdr:cNvPr id="791" name="円/楕円 79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58</xdr:row>
      <xdr:rowOff>67327</xdr:rowOff>
    </xdr:from>
    <xdr:ext cx="249299" cy="259045"/>
    <xdr:sp macro="" textlink="">
      <xdr:nvSpPr>
        <xdr:cNvPr id="792" name="テキスト ボックス 791"/>
        <xdr:cNvSpPr txBox="1"/>
      </xdr:nvSpPr>
      <xdr:spPr>
        <a:xfrm>
          <a:off x="2119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136849</xdr:rowOff>
    </xdr:from>
    <xdr:to>
      <xdr:col>29</xdr:col>
      <xdr:colOff>568325</xdr:colOff>
      <xdr:row>51</xdr:row>
      <xdr:rowOff>66999</xdr:rowOff>
    </xdr:to>
    <xdr:sp macro="" textlink="">
      <xdr:nvSpPr>
        <xdr:cNvPr id="793" name="円/楕円 792"/>
        <xdr:cNvSpPr/>
      </xdr:nvSpPr>
      <xdr:spPr>
        <a:xfrm>
          <a:off x="20383500" y="87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49</xdr:row>
      <xdr:rowOff>83526</xdr:rowOff>
    </xdr:from>
    <xdr:ext cx="534377" cy="259045"/>
    <xdr:sp macro="" textlink="">
      <xdr:nvSpPr>
        <xdr:cNvPr id="794" name="テキスト ボックス 793"/>
        <xdr:cNvSpPr txBox="1"/>
      </xdr:nvSpPr>
      <xdr:spPr>
        <a:xfrm>
          <a:off x="20167111" y="84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146050</xdr:rowOff>
    </xdr:from>
    <xdr:to>
      <xdr:col>28</xdr:col>
      <xdr:colOff>365125</xdr:colOff>
      <xdr:row>58</xdr:row>
      <xdr:rowOff>76200</xdr:rowOff>
    </xdr:to>
    <xdr:sp macro="" textlink="">
      <xdr:nvSpPr>
        <xdr:cNvPr id="795" name="円/楕円 79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58</xdr:row>
      <xdr:rowOff>67327</xdr:rowOff>
    </xdr:from>
    <xdr:ext cx="249299" cy="259045"/>
    <xdr:sp macro="" textlink="">
      <xdr:nvSpPr>
        <xdr:cNvPr id="796" name="テキスト ボックス 795"/>
        <xdr:cNvSpPr txBox="1"/>
      </xdr:nvSpPr>
      <xdr:spPr>
        <a:xfrm>
          <a:off x="19420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146050</xdr:rowOff>
    </xdr:from>
    <xdr:to>
      <xdr:col>27</xdr:col>
      <xdr:colOff>161925</xdr:colOff>
      <xdr:row>58</xdr:row>
      <xdr:rowOff>76200</xdr:rowOff>
    </xdr:to>
    <xdr:sp macro="" textlink="">
      <xdr:nvSpPr>
        <xdr:cNvPr id="797" name="円/楕円 79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58</xdr:row>
      <xdr:rowOff>67327</xdr:rowOff>
    </xdr:from>
    <xdr:ext cx="249299" cy="259045"/>
    <xdr:sp macro="" textlink="">
      <xdr:nvSpPr>
        <xdr:cNvPr id="798" name="テキスト ボックス 797"/>
        <xdr:cNvSpPr txBox="1"/>
      </xdr:nvSpPr>
      <xdr:spPr>
        <a:xfrm>
          <a:off x="18531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5" name="直線コネクタ 824"/>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6"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7" name="直線コネクタ 826"/>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8"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9" name="直線コネクタ 828"/>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69</xdr:row>
      <xdr:rowOff>120742</xdr:rowOff>
    </xdr:from>
    <xdr:to>
      <xdr:col>32</xdr:col>
      <xdr:colOff>187325</xdr:colOff>
      <xdr:row>70</xdr:row>
      <xdr:rowOff>165826</xdr:rowOff>
    </xdr:to>
    <xdr:cxnSp macro="">
      <xdr:nvCxnSpPr>
        <xdr:cNvPr id="830" name="直線コネクタ 829"/>
        <xdr:cNvCxnSpPr/>
      </xdr:nvCxnSpPr>
      <xdr:spPr>
        <a:xfrm>
          <a:off x="21323300" y="11950792"/>
          <a:ext cx="838200" cy="2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31"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2" name="フローチャート : 判断 831"/>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69</xdr:row>
      <xdr:rowOff>120742</xdr:rowOff>
    </xdr:from>
    <xdr:to>
      <xdr:col>31</xdr:col>
      <xdr:colOff>34925</xdr:colOff>
      <xdr:row>71</xdr:row>
      <xdr:rowOff>95319</xdr:rowOff>
    </xdr:to>
    <xdr:cxnSp macro="">
      <xdr:nvCxnSpPr>
        <xdr:cNvPr id="833" name="直線コネクタ 832"/>
        <xdr:cNvCxnSpPr/>
      </xdr:nvCxnSpPr>
      <xdr:spPr>
        <a:xfrm flipV="1">
          <a:off x="20434300" y="11950792"/>
          <a:ext cx="889000" cy="3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4" name="フローチャート : 判断 833"/>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5" name="テキスト ボックス 834"/>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95319</xdr:rowOff>
    </xdr:from>
    <xdr:to>
      <xdr:col>29</xdr:col>
      <xdr:colOff>517525</xdr:colOff>
      <xdr:row>71</xdr:row>
      <xdr:rowOff>134932</xdr:rowOff>
    </xdr:to>
    <xdr:cxnSp macro="">
      <xdr:nvCxnSpPr>
        <xdr:cNvPr id="836" name="直線コネクタ 835"/>
        <xdr:cNvCxnSpPr/>
      </xdr:nvCxnSpPr>
      <xdr:spPr>
        <a:xfrm flipV="1">
          <a:off x="19545300" y="12268269"/>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7" name="フローチャート : 判断 836"/>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8" name="テキスト ボックス 837"/>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109933</xdr:rowOff>
    </xdr:from>
    <xdr:to>
      <xdr:col>28</xdr:col>
      <xdr:colOff>314325</xdr:colOff>
      <xdr:row>71</xdr:row>
      <xdr:rowOff>134932</xdr:rowOff>
    </xdr:to>
    <xdr:cxnSp macro="">
      <xdr:nvCxnSpPr>
        <xdr:cNvPr id="839" name="直線コネクタ 838"/>
        <xdr:cNvCxnSpPr/>
      </xdr:nvCxnSpPr>
      <xdr:spPr>
        <a:xfrm>
          <a:off x="18656300" y="12111433"/>
          <a:ext cx="889000" cy="19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40" name="フローチャート : 判断 839"/>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41" name="テキスト ボックス 840"/>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2" name="フローチャート : 判断 841"/>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3" name="テキスト ボックス 842"/>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115026</xdr:rowOff>
    </xdr:from>
    <xdr:to>
      <xdr:col>32</xdr:col>
      <xdr:colOff>238125</xdr:colOff>
      <xdr:row>71</xdr:row>
      <xdr:rowOff>45176</xdr:rowOff>
    </xdr:to>
    <xdr:sp macro="" textlink="">
      <xdr:nvSpPr>
        <xdr:cNvPr id="849" name="円/楕円 848"/>
        <xdr:cNvSpPr/>
      </xdr:nvSpPr>
      <xdr:spPr>
        <a:xfrm>
          <a:off x="22110700" y="121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68053</xdr:rowOff>
    </xdr:from>
    <xdr:ext cx="599010" cy="259045"/>
    <xdr:sp macro="" textlink="">
      <xdr:nvSpPr>
        <xdr:cNvPr id="850" name="繰出金該当値テキスト"/>
        <xdr:cNvSpPr txBox="1"/>
      </xdr:nvSpPr>
      <xdr:spPr>
        <a:xfrm>
          <a:off x="22212300" y="1206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110,400</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69942</xdr:rowOff>
    </xdr:from>
    <xdr:to>
      <xdr:col>31</xdr:col>
      <xdr:colOff>85725</xdr:colOff>
      <xdr:row>70</xdr:row>
      <xdr:rowOff>92</xdr:rowOff>
    </xdr:to>
    <xdr:sp macro="" textlink="">
      <xdr:nvSpPr>
        <xdr:cNvPr id="851" name="円/楕円 850"/>
        <xdr:cNvSpPr/>
      </xdr:nvSpPr>
      <xdr:spPr>
        <a:xfrm>
          <a:off x="21272500" y="1189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16619</xdr:rowOff>
    </xdr:from>
    <xdr:ext cx="599010" cy="259045"/>
    <xdr:sp macro="" textlink="">
      <xdr:nvSpPr>
        <xdr:cNvPr id="852" name="テキスト ボックス 851"/>
        <xdr:cNvSpPr txBox="1"/>
      </xdr:nvSpPr>
      <xdr:spPr>
        <a:xfrm>
          <a:off x="21023794" y="1167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123,661</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44519</xdr:rowOff>
    </xdr:from>
    <xdr:to>
      <xdr:col>29</xdr:col>
      <xdr:colOff>568325</xdr:colOff>
      <xdr:row>71</xdr:row>
      <xdr:rowOff>146119</xdr:rowOff>
    </xdr:to>
    <xdr:sp macro="" textlink="">
      <xdr:nvSpPr>
        <xdr:cNvPr id="853" name="円/楕円 852"/>
        <xdr:cNvSpPr/>
      </xdr:nvSpPr>
      <xdr:spPr>
        <a:xfrm>
          <a:off x="20383500" y="122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162646</xdr:rowOff>
    </xdr:from>
    <xdr:ext cx="599010" cy="259045"/>
    <xdr:sp macro="" textlink="">
      <xdr:nvSpPr>
        <xdr:cNvPr id="854" name="テキスト ボックス 853"/>
        <xdr:cNvSpPr txBox="1"/>
      </xdr:nvSpPr>
      <xdr:spPr>
        <a:xfrm>
          <a:off x="20134794" y="11992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104,218</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84132</xdr:rowOff>
    </xdr:from>
    <xdr:to>
      <xdr:col>28</xdr:col>
      <xdr:colOff>365125</xdr:colOff>
      <xdr:row>72</xdr:row>
      <xdr:rowOff>14282</xdr:rowOff>
    </xdr:to>
    <xdr:sp macro="" textlink="">
      <xdr:nvSpPr>
        <xdr:cNvPr id="855" name="円/楕円 854"/>
        <xdr:cNvSpPr/>
      </xdr:nvSpPr>
      <xdr:spPr>
        <a:xfrm>
          <a:off x="19494500" y="12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70</xdr:row>
      <xdr:rowOff>30809</xdr:rowOff>
    </xdr:from>
    <xdr:ext cx="599010" cy="259045"/>
    <xdr:sp macro="" textlink="">
      <xdr:nvSpPr>
        <xdr:cNvPr id="856" name="テキスト ボックス 855"/>
        <xdr:cNvSpPr txBox="1"/>
      </xdr:nvSpPr>
      <xdr:spPr>
        <a:xfrm>
          <a:off x="19245794" y="1203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101,792</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59133</xdr:rowOff>
    </xdr:from>
    <xdr:to>
      <xdr:col>27</xdr:col>
      <xdr:colOff>161925</xdr:colOff>
      <xdr:row>70</xdr:row>
      <xdr:rowOff>160733</xdr:rowOff>
    </xdr:to>
    <xdr:sp macro="" textlink="">
      <xdr:nvSpPr>
        <xdr:cNvPr id="857" name="円/楕円 856"/>
        <xdr:cNvSpPr/>
      </xdr:nvSpPr>
      <xdr:spPr>
        <a:xfrm>
          <a:off x="18605500" y="120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5810</xdr:rowOff>
    </xdr:from>
    <xdr:ext cx="599010" cy="259045"/>
    <xdr:sp macro="" textlink="">
      <xdr:nvSpPr>
        <xdr:cNvPr id="858" name="テキスト ボックス 857"/>
        <xdr:cNvSpPr txBox="1"/>
      </xdr:nvSpPr>
      <xdr:spPr>
        <a:xfrm>
          <a:off x="18356794" y="1183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・歳出決算総額は、住民一人当たり</a:t>
          </a:r>
          <a:r>
            <a:rPr kumimoji="1" lang="en-US" altLang="ja-JP" sz="1400">
              <a:latin typeface="ＭＳ Ｐゴシック"/>
            </a:rPr>
            <a:t>765,699</a:t>
          </a:r>
          <a:r>
            <a:rPr kumimoji="1" lang="ja-JP" altLang="en-US" sz="1400">
              <a:latin typeface="ＭＳ Ｐゴシック"/>
            </a:rPr>
            <a:t>円となっている。</a:t>
          </a:r>
          <a:endParaRPr kumimoji="1" lang="en-US" altLang="ja-JP" sz="1400">
            <a:latin typeface="ＭＳ Ｐゴシック"/>
          </a:endParaRPr>
        </a:p>
        <a:p>
          <a:r>
            <a:rPr kumimoji="1" lang="ja-JP" altLang="en-US" sz="1400">
              <a:latin typeface="ＭＳ Ｐゴシック"/>
            </a:rPr>
            <a:t>・人件費は、平成</a:t>
          </a:r>
          <a:r>
            <a:rPr kumimoji="1" lang="en-US" altLang="ja-JP" sz="1400">
              <a:latin typeface="ＭＳ Ｐゴシック"/>
            </a:rPr>
            <a:t>25</a:t>
          </a:r>
          <a:r>
            <a:rPr kumimoji="1" lang="ja-JP" altLang="en-US" sz="1400">
              <a:latin typeface="ＭＳ Ｐゴシック"/>
            </a:rPr>
            <a:t>年度から、常備消防業務が広域化となりある程度は減少しているが、類似団体と比べてかなり高い傾向にある。定員適正化計画に基づき引き続き定数適正化を進め、人件費の圧縮に努める必要がある。</a:t>
          </a:r>
          <a:endParaRPr kumimoji="1" lang="en-US" altLang="ja-JP" sz="1400">
            <a:latin typeface="ＭＳ Ｐゴシック"/>
          </a:endParaRPr>
        </a:p>
        <a:p>
          <a:r>
            <a:rPr kumimoji="1" lang="ja-JP" altLang="en-US" sz="1400">
              <a:latin typeface="ＭＳ Ｐゴシック"/>
            </a:rPr>
            <a:t>・公債費は、類似団体と比較してかなり高い状況である。平成</a:t>
          </a:r>
          <a:r>
            <a:rPr kumimoji="1" lang="en-US" altLang="ja-JP" sz="1400">
              <a:latin typeface="ＭＳ Ｐゴシック"/>
            </a:rPr>
            <a:t>27</a:t>
          </a:r>
          <a:r>
            <a:rPr kumimoji="1" lang="ja-JP" altLang="en-US" sz="1400">
              <a:latin typeface="ＭＳ Ｐゴシック"/>
            </a:rPr>
            <a:t>年度が極端に高くなっているのは、繰上償還を平成</a:t>
          </a:r>
          <a:r>
            <a:rPr kumimoji="1" lang="en-US" altLang="ja-JP" sz="1400">
              <a:latin typeface="ＭＳ Ｐゴシック"/>
            </a:rPr>
            <a:t>27</a:t>
          </a:r>
          <a:r>
            <a:rPr kumimoji="1" lang="ja-JP" altLang="en-US" sz="1400">
              <a:latin typeface="ＭＳ Ｐゴシック"/>
            </a:rPr>
            <a:t>年度は</a:t>
          </a:r>
          <a:r>
            <a:rPr kumimoji="1" lang="en-US" altLang="ja-JP" sz="1400">
              <a:latin typeface="ＭＳ Ｐゴシック"/>
            </a:rPr>
            <a:t>1,063,022</a:t>
          </a:r>
          <a:r>
            <a:rPr kumimoji="1" lang="ja-JP" altLang="en-US" sz="1400">
              <a:latin typeface="ＭＳ Ｐゴシック"/>
            </a:rPr>
            <a:t>千円（平成</a:t>
          </a:r>
          <a:r>
            <a:rPr kumimoji="1" lang="en-US" altLang="ja-JP" sz="1400">
              <a:latin typeface="ＭＳ Ｐゴシック"/>
            </a:rPr>
            <a:t>26</a:t>
          </a:r>
          <a:r>
            <a:rPr kumimoji="1" lang="ja-JP" altLang="en-US" sz="1400">
              <a:latin typeface="ＭＳ Ｐゴシック"/>
            </a:rPr>
            <a:t>年度は</a:t>
          </a:r>
          <a:r>
            <a:rPr kumimoji="1" lang="en-US" altLang="ja-JP" sz="1400">
              <a:latin typeface="ＭＳ Ｐゴシック"/>
            </a:rPr>
            <a:t>530,509</a:t>
          </a:r>
          <a:r>
            <a:rPr kumimoji="1" lang="ja-JP" altLang="en-US" sz="1400">
              <a:latin typeface="ＭＳ Ｐゴシック"/>
            </a:rPr>
            <a:t>千円）実施したことが要因である。</a:t>
          </a:r>
          <a:endParaRPr kumimoji="1" lang="en-US" altLang="ja-JP" sz="1400">
            <a:latin typeface="ＭＳ Ｐゴシック"/>
          </a:endParaRPr>
        </a:p>
        <a:p>
          <a:r>
            <a:rPr kumimoji="1" lang="ja-JP" altLang="en-US" sz="1400">
              <a:latin typeface="ＭＳ Ｐゴシック"/>
            </a:rPr>
            <a:t>・繰出金は、類似団体で最も高い状況にある。簡易水道事業特別会計、下水道事業特別会計への繰出金が、一人当たりそれぞれ</a:t>
          </a:r>
          <a:r>
            <a:rPr kumimoji="1" lang="en-US" altLang="ja-JP" sz="1400">
              <a:latin typeface="ＭＳ Ｐゴシック"/>
            </a:rPr>
            <a:t>13,014</a:t>
          </a:r>
          <a:r>
            <a:rPr kumimoji="1" lang="ja-JP" altLang="en-US" sz="1400">
              <a:latin typeface="ＭＳ Ｐゴシック"/>
            </a:rPr>
            <a:t>円、</a:t>
          </a:r>
          <a:r>
            <a:rPr kumimoji="1" lang="en-US" altLang="ja-JP" sz="1400">
              <a:latin typeface="ＭＳ Ｐゴシック"/>
            </a:rPr>
            <a:t>44,787</a:t>
          </a:r>
          <a:r>
            <a:rPr kumimoji="1" lang="ja-JP" altLang="en-US" sz="1400">
              <a:latin typeface="ＭＳ Ｐゴシック"/>
            </a:rPr>
            <a:t>円であることが要因と考えられる。水道・下水道事業については、今後、施設の大量更新時期を迎えることから、今後とも同程度、もしくは、更に高くなることが予想される。</a:t>
          </a:r>
          <a:endParaRPr kumimoji="1" lang="en-US" altLang="ja-JP" sz="1400">
            <a:latin typeface="ＭＳ Ｐゴシック"/>
          </a:endParaRPr>
        </a:p>
        <a:p>
          <a:endParaRPr kumimoji="1" lang="en-US" altLang="ja-JP" sz="1600">
            <a:latin typeface="ＭＳ Ｐゴシック"/>
          </a:endParaRPr>
        </a:p>
        <a:p>
          <a:endParaRPr kumimoji="1" lang="en-US" altLang="ja-JP"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兵庫県佐用町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18,152
18,054
307.44
13,947,787
13,898,977
37,803
9,030,536
15,572,138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111288</xdr:rowOff>
    </xdr:from>
    <xdr:to>
      <xdr:col>6</xdr:col>
      <xdr:colOff>511175</xdr:colOff>
      <xdr:row>34</xdr:row>
      <xdr:rowOff>132189</xdr:rowOff>
    </xdr:to>
    <xdr:cxnSp macro="">
      <xdr:nvCxnSpPr>
        <xdr:cNvPr id="63" name="直線コネクタ 62"/>
        <xdr:cNvCxnSpPr/>
      </xdr:nvCxnSpPr>
      <xdr:spPr>
        <a:xfrm flipV="1">
          <a:off x="3797300" y="5769138"/>
          <a:ext cx="8382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151256</xdr:rowOff>
    </xdr:from>
    <xdr:ext cx="469744" cy="259045"/>
    <xdr:sp macro="" textlink="">
      <xdr:nvSpPr>
        <xdr:cNvPr id="64" name="議会費平均値テキスト"/>
        <xdr:cNvSpPr txBox="1"/>
      </xdr:nvSpPr>
      <xdr:spPr>
        <a:xfrm>
          <a:off x="4686300" y="5980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155702</xdr:rowOff>
    </xdr:from>
    <xdr:to>
      <xdr:col>5</xdr:col>
      <xdr:colOff>358775</xdr:colOff>
      <xdr:row>34</xdr:row>
      <xdr:rowOff>132189</xdr:rowOff>
    </xdr:to>
    <xdr:cxnSp macro="">
      <xdr:nvCxnSpPr>
        <xdr:cNvPr id="66" name="直線コネクタ 65"/>
        <xdr:cNvCxnSpPr/>
      </xdr:nvCxnSpPr>
      <xdr:spPr>
        <a:xfrm>
          <a:off x="2908300" y="5813552"/>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44668</xdr:rowOff>
    </xdr:from>
    <xdr:to>
      <xdr:col>4</xdr:col>
      <xdr:colOff>155575</xdr:colOff>
      <xdr:row>33</xdr:row>
      <xdr:rowOff>155702</xdr:rowOff>
    </xdr:to>
    <xdr:cxnSp macro="">
      <xdr:nvCxnSpPr>
        <xdr:cNvPr id="69" name="直線コネクタ 68"/>
        <xdr:cNvCxnSpPr/>
      </xdr:nvCxnSpPr>
      <xdr:spPr>
        <a:xfrm>
          <a:off x="2019300" y="5702518"/>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28792</xdr:rowOff>
    </xdr:from>
    <xdr:ext cx="469744" cy="259045"/>
    <xdr:sp macro="" textlink="">
      <xdr:nvSpPr>
        <xdr:cNvPr id="71" name="テキスト ボックス 70"/>
        <xdr:cNvSpPr txBox="1"/>
      </xdr:nvSpPr>
      <xdr:spPr>
        <a:xfrm>
          <a:off x="2673427" y="620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122392</xdr:rowOff>
    </xdr:from>
    <xdr:to>
      <xdr:col>2</xdr:col>
      <xdr:colOff>638175</xdr:colOff>
      <xdr:row>33</xdr:row>
      <xdr:rowOff>44668</xdr:rowOff>
    </xdr:to>
    <xdr:cxnSp macro="">
      <xdr:nvCxnSpPr>
        <xdr:cNvPr id="72" name="直線コネクタ 71"/>
        <xdr:cNvCxnSpPr/>
      </xdr:nvCxnSpPr>
      <xdr:spPr>
        <a:xfrm>
          <a:off x="1130300" y="543734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119252</xdr:rowOff>
    </xdr:from>
    <xdr:ext cx="469744" cy="259045"/>
    <xdr:sp macro="" textlink="">
      <xdr:nvSpPr>
        <xdr:cNvPr id="74" name="テキスト ボックス 73"/>
        <xdr:cNvSpPr txBox="1"/>
      </xdr:nvSpPr>
      <xdr:spPr>
        <a:xfrm>
          <a:off x="1784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39569</xdr:rowOff>
    </xdr:from>
    <xdr:ext cx="469744" cy="259045"/>
    <xdr:sp macro="" textlink="">
      <xdr:nvSpPr>
        <xdr:cNvPr id="76" name="テキスト ボックス 75"/>
        <xdr:cNvSpPr txBox="1"/>
      </xdr:nvSpPr>
      <xdr:spPr>
        <a:xfrm>
          <a:off x="895427" y="58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60488</xdr:rowOff>
    </xdr:from>
    <xdr:to>
      <xdr:col>6</xdr:col>
      <xdr:colOff>561975</xdr:colOff>
      <xdr:row>33</xdr:row>
      <xdr:rowOff>162088</xdr:rowOff>
    </xdr:to>
    <xdr:sp macro="" textlink="">
      <xdr:nvSpPr>
        <xdr:cNvPr id="82" name="円/楕円 81"/>
        <xdr:cNvSpPr/>
      </xdr:nvSpPr>
      <xdr:spPr>
        <a:xfrm>
          <a:off x="4584700" y="57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83365</xdr:rowOff>
    </xdr:from>
    <xdr:ext cx="469744" cy="259045"/>
    <xdr:sp macro="" textlink="">
      <xdr:nvSpPr>
        <xdr:cNvPr id="83" name="議会費該当値テキスト"/>
        <xdr:cNvSpPr txBox="1"/>
      </xdr:nvSpPr>
      <xdr:spPr>
        <a:xfrm>
          <a:off x="4686300" y="556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81389</xdr:rowOff>
    </xdr:from>
    <xdr:to>
      <xdr:col>5</xdr:col>
      <xdr:colOff>409575</xdr:colOff>
      <xdr:row>35</xdr:row>
      <xdr:rowOff>11539</xdr:rowOff>
    </xdr:to>
    <xdr:sp macro="" textlink="">
      <xdr:nvSpPr>
        <xdr:cNvPr id="84" name="円/楕円 83"/>
        <xdr:cNvSpPr/>
      </xdr:nvSpPr>
      <xdr:spPr>
        <a:xfrm>
          <a:off x="37465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28066</xdr:rowOff>
    </xdr:from>
    <xdr:ext cx="469744" cy="259045"/>
    <xdr:sp macro="" textlink="">
      <xdr:nvSpPr>
        <xdr:cNvPr id="85" name="テキスト ボックス 84"/>
        <xdr:cNvSpPr txBox="1"/>
      </xdr:nvSpPr>
      <xdr:spPr>
        <a:xfrm>
          <a:off x="3562427" y="56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104902</xdr:rowOff>
    </xdr:from>
    <xdr:to>
      <xdr:col>4</xdr:col>
      <xdr:colOff>206375</xdr:colOff>
      <xdr:row>34</xdr:row>
      <xdr:rowOff>35052</xdr:rowOff>
    </xdr:to>
    <xdr:sp macro="" textlink="">
      <xdr:nvSpPr>
        <xdr:cNvPr id="86" name="円/楕円 85"/>
        <xdr:cNvSpPr/>
      </xdr:nvSpPr>
      <xdr:spPr>
        <a:xfrm>
          <a:off x="2857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51579</xdr:rowOff>
    </xdr:from>
    <xdr:ext cx="469744" cy="259045"/>
    <xdr:sp macro="" textlink="">
      <xdr:nvSpPr>
        <xdr:cNvPr id="87" name="テキスト ボックス 86"/>
        <xdr:cNvSpPr txBox="1"/>
      </xdr:nvSpPr>
      <xdr:spPr>
        <a:xfrm>
          <a:off x="2673427"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165318</xdr:rowOff>
    </xdr:from>
    <xdr:to>
      <xdr:col>3</xdr:col>
      <xdr:colOff>3175</xdr:colOff>
      <xdr:row>33</xdr:row>
      <xdr:rowOff>95468</xdr:rowOff>
    </xdr:to>
    <xdr:sp macro="" textlink="">
      <xdr:nvSpPr>
        <xdr:cNvPr id="88" name="円/楕円 87"/>
        <xdr:cNvSpPr/>
      </xdr:nvSpPr>
      <xdr:spPr>
        <a:xfrm>
          <a:off x="1968500" y="56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111995</xdr:rowOff>
    </xdr:from>
    <xdr:ext cx="469744" cy="259045"/>
    <xdr:sp macro="" textlink="">
      <xdr:nvSpPr>
        <xdr:cNvPr id="89" name="テキスト ボックス 88"/>
        <xdr:cNvSpPr txBox="1"/>
      </xdr:nvSpPr>
      <xdr:spPr>
        <a:xfrm>
          <a:off x="1784427" y="542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71592</xdr:rowOff>
    </xdr:from>
    <xdr:to>
      <xdr:col>1</xdr:col>
      <xdr:colOff>485775</xdr:colOff>
      <xdr:row>32</xdr:row>
      <xdr:rowOff>1742</xdr:rowOff>
    </xdr:to>
    <xdr:sp macro="" textlink="">
      <xdr:nvSpPr>
        <xdr:cNvPr id="90" name="円/楕円 89"/>
        <xdr:cNvSpPr/>
      </xdr:nvSpPr>
      <xdr:spPr>
        <a:xfrm>
          <a:off x="1079500" y="53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18269</xdr:rowOff>
    </xdr:from>
    <xdr:ext cx="469744" cy="259045"/>
    <xdr:sp macro="" textlink="">
      <xdr:nvSpPr>
        <xdr:cNvPr id="91" name="テキスト ボックス 90"/>
        <xdr:cNvSpPr txBox="1"/>
      </xdr:nvSpPr>
      <xdr:spPr>
        <a:xfrm>
          <a:off x="895427" y="51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117700</xdr:rowOff>
    </xdr:from>
    <xdr:to>
      <xdr:col>6</xdr:col>
      <xdr:colOff>511175</xdr:colOff>
      <xdr:row>53</xdr:row>
      <xdr:rowOff>11988</xdr:rowOff>
    </xdr:to>
    <xdr:cxnSp macro="">
      <xdr:nvCxnSpPr>
        <xdr:cNvPr id="123" name="直線コネクタ 122"/>
        <xdr:cNvCxnSpPr/>
      </xdr:nvCxnSpPr>
      <xdr:spPr>
        <a:xfrm>
          <a:off x="3797300" y="9033100"/>
          <a:ext cx="838200" cy="6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117700</xdr:rowOff>
    </xdr:from>
    <xdr:to>
      <xdr:col>5</xdr:col>
      <xdr:colOff>358775</xdr:colOff>
      <xdr:row>53</xdr:row>
      <xdr:rowOff>49349</xdr:rowOff>
    </xdr:to>
    <xdr:cxnSp macro="">
      <xdr:nvCxnSpPr>
        <xdr:cNvPr id="126" name="直線コネクタ 125"/>
        <xdr:cNvCxnSpPr/>
      </xdr:nvCxnSpPr>
      <xdr:spPr>
        <a:xfrm flipV="1">
          <a:off x="2908300" y="9033100"/>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49349</xdr:rowOff>
    </xdr:from>
    <xdr:to>
      <xdr:col>4</xdr:col>
      <xdr:colOff>155575</xdr:colOff>
      <xdr:row>54</xdr:row>
      <xdr:rowOff>39595</xdr:rowOff>
    </xdr:to>
    <xdr:cxnSp macro="">
      <xdr:nvCxnSpPr>
        <xdr:cNvPr id="129" name="直線コネクタ 128"/>
        <xdr:cNvCxnSpPr/>
      </xdr:nvCxnSpPr>
      <xdr:spPr>
        <a:xfrm flipV="1">
          <a:off x="2019300" y="9136199"/>
          <a:ext cx="889000" cy="16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39595</xdr:rowOff>
    </xdr:from>
    <xdr:to>
      <xdr:col>2</xdr:col>
      <xdr:colOff>638175</xdr:colOff>
      <xdr:row>54</xdr:row>
      <xdr:rowOff>129380</xdr:rowOff>
    </xdr:to>
    <xdr:cxnSp macro="">
      <xdr:nvCxnSpPr>
        <xdr:cNvPr id="132" name="直線コネクタ 131"/>
        <xdr:cNvCxnSpPr/>
      </xdr:nvCxnSpPr>
      <xdr:spPr>
        <a:xfrm flipV="1">
          <a:off x="1130300" y="9297895"/>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68742</xdr:rowOff>
    </xdr:from>
    <xdr:ext cx="534377" cy="259045"/>
    <xdr:sp macro="" textlink="">
      <xdr:nvSpPr>
        <xdr:cNvPr id="136" name="テキスト ボックス 135"/>
        <xdr:cNvSpPr txBox="1"/>
      </xdr:nvSpPr>
      <xdr:spPr>
        <a:xfrm>
          <a:off x="863111" y="9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132638</xdr:rowOff>
    </xdr:from>
    <xdr:to>
      <xdr:col>6</xdr:col>
      <xdr:colOff>561975</xdr:colOff>
      <xdr:row>53</xdr:row>
      <xdr:rowOff>62788</xdr:rowOff>
    </xdr:to>
    <xdr:sp macro="" textlink="">
      <xdr:nvSpPr>
        <xdr:cNvPr id="142" name="円/楕円 141"/>
        <xdr:cNvSpPr/>
      </xdr:nvSpPr>
      <xdr:spPr>
        <a:xfrm>
          <a:off x="4584700" y="90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155515</xdr:rowOff>
    </xdr:from>
    <xdr:ext cx="599010" cy="259045"/>
    <xdr:sp macro="" textlink="">
      <xdr:nvSpPr>
        <xdr:cNvPr id="143" name="総務費該当値テキスト"/>
        <xdr:cNvSpPr txBox="1"/>
      </xdr:nvSpPr>
      <xdr:spPr>
        <a:xfrm>
          <a:off x="4686300" y="88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132,482</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66900</xdr:rowOff>
    </xdr:from>
    <xdr:to>
      <xdr:col>5</xdr:col>
      <xdr:colOff>409575</xdr:colOff>
      <xdr:row>52</xdr:row>
      <xdr:rowOff>168500</xdr:rowOff>
    </xdr:to>
    <xdr:sp macro="" textlink="">
      <xdr:nvSpPr>
        <xdr:cNvPr id="144" name="円/楕円 143"/>
        <xdr:cNvSpPr/>
      </xdr:nvSpPr>
      <xdr:spPr>
        <a:xfrm>
          <a:off x="3746500" y="89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13577</xdr:rowOff>
    </xdr:from>
    <xdr:ext cx="599010" cy="259045"/>
    <xdr:sp macro="" textlink="">
      <xdr:nvSpPr>
        <xdr:cNvPr id="145" name="テキスト ボックス 144"/>
        <xdr:cNvSpPr txBox="1"/>
      </xdr:nvSpPr>
      <xdr:spPr>
        <a:xfrm>
          <a:off x="3497794" y="87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169999</xdr:rowOff>
    </xdr:from>
    <xdr:to>
      <xdr:col>4</xdr:col>
      <xdr:colOff>206375</xdr:colOff>
      <xdr:row>53</xdr:row>
      <xdr:rowOff>100149</xdr:rowOff>
    </xdr:to>
    <xdr:sp macro="" textlink="">
      <xdr:nvSpPr>
        <xdr:cNvPr id="146" name="円/楕円 145"/>
        <xdr:cNvSpPr/>
      </xdr:nvSpPr>
      <xdr:spPr>
        <a:xfrm>
          <a:off x="2857500" y="90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116676</xdr:rowOff>
    </xdr:from>
    <xdr:ext cx="599010" cy="259045"/>
    <xdr:sp macro="" textlink="">
      <xdr:nvSpPr>
        <xdr:cNvPr id="147" name="テキスト ボックス 146"/>
        <xdr:cNvSpPr txBox="1"/>
      </xdr:nvSpPr>
      <xdr:spPr>
        <a:xfrm>
          <a:off x="2608794" y="88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129,050</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160245</xdr:rowOff>
    </xdr:from>
    <xdr:to>
      <xdr:col>3</xdr:col>
      <xdr:colOff>3175</xdr:colOff>
      <xdr:row>54</xdr:row>
      <xdr:rowOff>90395</xdr:rowOff>
    </xdr:to>
    <xdr:sp macro="" textlink="">
      <xdr:nvSpPr>
        <xdr:cNvPr id="148" name="円/楕円 147"/>
        <xdr:cNvSpPr/>
      </xdr:nvSpPr>
      <xdr:spPr>
        <a:xfrm>
          <a:off x="1968500" y="92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81522</xdr:rowOff>
    </xdr:from>
    <xdr:ext cx="599010" cy="259045"/>
    <xdr:sp macro="" textlink="">
      <xdr:nvSpPr>
        <xdr:cNvPr id="149" name="テキスト ボックス 148"/>
        <xdr:cNvSpPr txBox="1"/>
      </xdr:nvSpPr>
      <xdr:spPr>
        <a:xfrm>
          <a:off x="1719794" y="933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78580</xdr:rowOff>
    </xdr:from>
    <xdr:to>
      <xdr:col>1</xdr:col>
      <xdr:colOff>485775</xdr:colOff>
      <xdr:row>55</xdr:row>
      <xdr:rowOff>8730</xdr:rowOff>
    </xdr:to>
    <xdr:sp macro="" textlink="">
      <xdr:nvSpPr>
        <xdr:cNvPr id="150" name="円/楕円 149"/>
        <xdr:cNvSpPr/>
      </xdr:nvSpPr>
      <xdr:spPr>
        <a:xfrm>
          <a:off x="1079500" y="93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25257</xdr:rowOff>
    </xdr:from>
    <xdr:ext cx="599010" cy="259045"/>
    <xdr:sp macro="" textlink="">
      <xdr:nvSpPr>
        <xdr:cNvPr id="151" name="テキスト ボックス 150"/>
        <xdr:cNvSpPr txBox="1"/>
      </xdr:nvSpPr>
      <xdr:spPr>
        <a:xfrm>
          <a:off x="830794" y="911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34282</xdr:rowOff>
    </xdr:from>
    <xdr:to>
      <xdr:col>6</xdr:col>
      <xdr:colOff>511175</xdr:colOff>
      <xdr:row>74</xdr:row>
      <xdr:rowOff>171312</xdr:rowOff>
    </xdr:to>
    <xdr:cxnSp macro="">
      <xdr:nvCxnSpPr>
        <xdr:cNvPr id="183" name="直線コネクタ 182"/>
        <xdr:cNvCxnSpPr/>
      </xdr:nvCxnSpPr>
      <xdr:spPr>
        <a:xfrm>
          <a:off x="3797300" y="12721582"/>
          <a:ext cx="838200" cy="1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34282</xdr:rowOff>
    </xdr:from>
    <xdr:to>
      <xdr:col>5</xdr:col>
      <xdr:colOff>358775</xdr:colOff>
      <xdr:row>75</xdr:row>
      <xdr:rowOff>136358</xdr:rowOff>
    </xdr:to>
    <xdr:cxnSp macro="">
      <xdr:nvCxnSpPr>
        <xdr:cNvPr id="186" name="直線コネクタ 185"/>
        <xdr:cNvCxnSpPr/>
      </xdr:nvCxnSpPr>
      <xdr:spPr>
        <a:xfrm flipV="1">
          <a:off x="2908300" y="12721582"/>
          <a:ext cx="889000" cy="2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136358</xdr:rowOff>
    </xdr:from>
    <xdr:to>
      <xdr:col>4</xdr:col>
      <xdr:colOff>155575</xdr:colOff>
      <xdr:row>76</xdr:row>
      <xdr:rowOff>29384</xdr:rowOff>
    </xdr:to>
    <xdr:cxnSp macro="">
      <xdr:nvCxnSpPr>
        <xdr:cNvPr id="189" name="直線コネクタ 188"/>
        <xdr:cNvCxnSpPr/>
      </xdr:nvCxnSpPr>
      <xdr:spPr>
        <a:xfrm flipV="1">
          <a:off x="2019300" y="12995108"/>
          <a:ext cx="889000" cy="6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159838</xdr:rowOff>
    </xdr:from>
    <xdr:to>
      <xdr:col>2</xdr:col>
      <xdr:colOff>638175</xdr:colOff>
      <xdr:row>76</xdr:row>
      <xdr:rowOff>29384</xdr:rowOff>
    </xdr:to>
    <xdr:cxnSp macro="">
      <xdr:nvCxnSpPr>
        <xdr:cNvPr id="192" name="直線コネクタ 191"/>
        <xdr:cNvCxnSpPr/>
      </xdr:nvCxnSpPr>
      <xdr:spPr>
        <a:xfrm>
          <a:off x="1130300" y="13018588"/>
          <a:ext cx="8890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4" name="テキスト ボックス 193"/>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25047</xdr:rowOff>
    </xdr:from>
    <xdr:ext cx="599010" cy="259045"/>
    <xdr:sp macro="" textlink="">
      <xdr:nvSpPr>
        <xdr:cNvPr id="196" name="テキスト ボックス 195"/>
        <xdr:cNvSpPr txBox="1"/>
      </xdr:nvSpPr>
      <xdr:spPr>
        <a:xfrm>
          <a:off x="830794" y="132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120512</xdr:rowOff>
    </xdr:from>
    <xdr:to>
      <xdr:col>6</xdr:col>
      <xdr:colOff>561975</xdr:colOff>
      <xdr:row>75</xdr:row>
      <xdr:rowOff>50662</xdr:rowOff>
    </xdr:to>
    <xdr:sp macro="" textlink="">
      <xdr:nvSpPr>
        <xdr:cNvPr id="202" name="円/楕円 201"/>
        <xdr:cNvSpPr/>
      </xdr:nvSpPr>
      <xdr:spPr>
        <a:xfrm>
          <a:off x="4584700" y="12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143389</xdr:rowOff>
    </xdr:from>
    <xdr:ext cx="599010" cy="259045"/>
    <xdr:sp macro="" textlink="">
      <xdr:nvSpPr>
        <xdr:cNvPr id="203" name="民生費該当値テキスト"/>
        <xdr:cNvSpPr txBox="1"/>
      </xdr:nvSpPr>
      <xdr:spPr>
        <a:xfrm>
          <a:off x="4686300" y="1265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162,096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154932</xdr:rowOff>
    </xdr:from>
    <xdr:to>
      <xdr:col>5</xdr:col>
      <xdr:colOff>409575</xdr:colOff>
      <xdr:row>74</xdr:row>
      <xdr:rowOff>85082</xdr:rowOff>
    </xdr:to>
    <xdr:sp macro="" textlink="">
      <xdr:nvSpPr>
        <xdr:cNvPr id="204" name="円/楕円 203"/>
        <xdr:cNvSpPr/>
      </xdr:nvSpPr>
      <xdr:spPr>
        <a:xfrm>
          <a:off x="3746500" y="126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101609</xdr:rowOff>
    </xdr:from>
    <xdr:ext cx="599010" cy="259045"/>
    <xdr:sp macro="" textlink="">
      <xdr:nvSpPr>
        <xdr:cNvPr id="205" name="テキスト ボックス 204"/>
        <xdr:cNvSpPr txBox="1"/>
      </xdr:nvSpPr>
      <xdr:spPr>
        <a:xfrm>
          <a:off x="3497794" y="1244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174,684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85558</xdr:rowOff>
    </xdr:from>
    <xdr:to>
      <xdr:col>4</xdr:col>
      <xdr:colOff>206375</xdr:colOff>
      <xdr:row>76</xdr:row>
      <xdr:rowOff>15708</xdr:rowOff>
    </xdr:to>
    <xdr:sp macro="" textlink="">
      <xdr:nvSpPr>
        <xdr:cNvPr id="206" name="円/楕円 205"/>
        <xdr:cNvSpPr/>
      </xdr:nvSpPr>
      <xdr:spPr>
        <a:xfrm>
          <a:off x="2857500" y="1294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32235</xdr:rowOff>
    </xdr:from>
    <xdr:ext cx="599010" cy="259045"/>
    <xdr:sp macro="" textlink="">
      <xdr:nvSpPr>
        <xdr:cNvPr id="207" name="テキスト ボックス 206"/>
        <xdr:cNvSpPr txBox="1"/>
      </xdr:nvSpPr>
      <xdr:spPr>
        <a:xfrm>
          <a:off x="2608794" y="1271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149,557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150034</xdr:rowOff>
    </xdr:from>
    <xdr:to>
      <xdr:col>3</xdr:col>
      <xdr:colOff>3175</xdr:colOff>
      <xdr:row>76</xdr:row>
      <xdr:rowOff>80184</xdr:rowOff>
    </xdr:to>
    <xdr:sp macro="" textlink="">
      <xdr:nvSpPr>
        <xdr:cNvPr id="208" name="円/楕円 207"/>
        <xdr:cNvSpPr/>
      </xdr:nvSpPr>
      <xdr:spPr>
        <a:xfrm>
          <a:off x="1968500" y="130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96711</xdr:rowOff>
    </xdr:from>
    <xdr:ext cx="599010" cy="259045"/>
    <xdr:sp macro="" textlink="">
      <xdr:nvSpPr>
        <xdr:cNvPr id="209" name="テキスト ボックス 208"/>
        <xdr:cNvSpPr txBox="1"/>
      </xdr:nvSpPr>
      <xdr:spPr>
        <a:xfrm>
          <a:off x="1719794" y="1278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109038</xdr:rowOff>
    </xdr:from>
    <xdr:to>
      <xdr:col>1</xdr:col>
      <xdr:colOff>485775</xdr:colOff>
      <xdr:row>76</xdr:row>
      <xdr:rowOff>39188</xdr:rowOff>
    </xdr:to>
    <xdr:sp macro="" textlink="">
      <xdr:nvSpPr>
        <xdr:cNvPr id="210" name="円/楕円 209"/>
        <xdr:cNvSpPr/>
      </xdr:nvSpPr>
      <xdr:spPr>
        <a:xfrm>
          <a:off x="1079500" y="129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55715</xdr:rowOff>
    </xdr:from>
    <xdr:ext cx="599010" cy="259045"/>
    <xdr:sp macro="" textlink="">
      <xdr:nvSpPr>
        <xdr:cNvPr id="211" name="テキスト ボックス 210"/>
        <xdr:cNvSpPr txBox="1"/>
      </xdr:nvSpPr>
      <xdr:spPr>
        <a:xfrm>
          <a:off x="830794" y="1274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26395</xdr:rowOff>
    </xdr:from>
    <xdr:to>
      <xdr:col>6</xdr:col>
      <xdr:colOff>511175</xdr:colOff>
      <xdr:row>96</xdr:row>
      <xdr:rowOff>47361</xdr:rowOff>
    </xdr:to>
    <xdr:cxnSp macro="">
      <xdr:nvCxnSpPr>
        <xdr:cNvPr id="243" name="直線コネクタ 242"/>
        <xdr:cNvCxnSpPr/>
      </xdr:nvCxnSpPr>
      <xdr:spPr>
        <a:xfrm flipV="1">
          <a:off x="3797300" y="16485595"/>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47361</xdr:rowOff>
    </xdr:from>
    <xdr:to>
      <xdr:col>5</xdr:col>
      <xdr:colOff>358775</xdr:colOff>
      <xdr:row>96</xdr:row>
      <xdr:rowOff>69537</xdr:rowOff>
    </xdr:to>
    <xdr:cxnSp macro="">
      <xdr:nvCxnSpPr>
        <xdr:cNvPr id="246" name="直線コネクタ 245"/>
        <xdr:cNvCxnSpPr/>
      </xdr:nvCxnSpPr>
      <xdr:spPr>
        <a:xfrm flipV="1">
          <a:off x="2908300" y="16506561"/>
          <a:ext cx="889000" cy="2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144092</xdr:rowOff>
    </xdr:from>
    <xdr:to>
      <xdr:col>4</xdr:col>
      <xdr:colOff>155575</xdr:colOff>
      <xdr:row>96</xdr:row>
      <xdr:rowOff>69537</xdr:rowOff>
    </xdr:to>
    <xdr:cxnSp macro="">
      <xdr:nvCxnSpPr>
        <xdr:cNvPr id="249" name="直線コネクタ 248"/>
        <xdr:cNvCxnSpPr/>
      </xdr:nvCxnSpPr>
      <xdr:spPr>
        <a:xfrm>
          <a:off x="2019300" y="16431842"/>
          <a:ext cx="889000" cy="9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144092</xdr:rowOff>
    </xdr:from>
    <xdr:to>
      <xdr:col>2</xdr:col>
      <xdr:colOff>638175</xdr:colOff>
      <xdr:row>95</xdr:row>
      <xdr:rowOff>159751</xdr:rowOff>
    </xdr:to>
    <xdr:cxnSp macro="">
      <xdr:nvCxnSpPr>
        <xdr:cNvPr id="252" name="直線コネクタ 251"/>
        <xdr:cNvCxnSpPr/>
      </xdr:nvCxnSpPr>
      <xdr:spPr>
        <a:xfrm flipV="1">
          <a:off x="1130300" y="16431842"/>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147045</xdr:rowOff>
    </xdr:from>
    <xdr:to>
      <xdr:col>6</xdr:col>
      <xdr:colOff>561975</xdr:colOff>
      <xdr:row>96</xdr:row>
      <xdr:rowOff>77195</xdr:rowOff>
    </xdr:to>
    <xdr:sp macro="" textlink="">
      <xdr:nvSpPr>
        <xdr:cNvPr id="262" name="円/楕円 261"/>
        <xdr:cNvSpPr/>
      </xdr:nvSpPr>
      <xdr:spPr>
        <a:xfrm>
          <a:off x="4584700" y="164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169922</xdr:rowOff>
    </xdr:from>
    <xdr:ext cx="534377" cy="259045"/>
    <xdr:sp macro="" textlink="">
      <xdr:nvSpPr>
        <xdr:cNvPr id="263" name="衛生費該当値テキスト"/>
        <xdr:cNvSpPr txBox="1"/>
      </xdr:nvSpPr>
      <xdr:spPr>
        <a:xfrm>
          <a:off x="4686300" y="1628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168011</xdr:rowOff>
    </xdr:from>
    <xdr:to>
      <xdr:col>5</xdr:col>
      <xdr:colOff>409575</xdr:colOff>
      <xdr:row>96</xdr:row>
      <xdr:rowOff>98161</xdr:rowOff>
    </xdr:to>
    <xdr:sp macro="" textlink="">
      <xdr:nvSpPr>
        <xdr:cNvPr id="264" name="円/楕円 263"/>
        <xdr:cNvSpPr/>
      </xdr:nvSpPr>
      <xdr:spPr>
        <a:xfrm>
          <a:off x="3746500" y="16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114688</xdr:rowOff>
    </xdr:from>
    <xdr:ext cx="534377" cy="259045"/>
    <xdr:sp macro="" textlink="">
      <xdr:nvSpPr>
        <xdr:cNvPr id="265" name="テキスト ボックス 264"/>
        <xdr:cNvSpPr txBox="1"/>
      </xdr:nvSpPr>
      <xdr:spPr>
        <a:xfrm>
          <a:off x="3530111" y="1623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18737</xdr:rowOff>
    </xdr:from>
    <xdr:to>
      <xdr:col>4</xdr:col>
      <xdr:colOff>206375</xdr:colOff>
      <xdr:row>96</xdr:row>
      <xdr:rowOff>120337</xdr:rowOff>
    </xdr:to>
    <xdr:sp macro="" textlink="">
      <xdr:nvSpPr>
        <xdr:cNvPr id="266" name="円/楕円 265"/>
        <xdr:cNvSpPr/>
      </xdr:nvSpPr>
      <xdr:spPr>
        <a:xfrm>
          <a:off x="2857500" y="164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136864</xdr:rowOff>
    </xdr:from>
    <xdr:ext cx="534377" cy="259045"/>
    <xdr:sp macro="" textlink="">
      <xdr:nvSpPr>
        <xdr:cNvPr id="267" name="テキスト ボックス 266"/>
        <xdr:cNvSpPr txBox="1"/>
      </xdr:nvSpPr>
      <xdr:spPr>
        <a:xfrm>
          <a:off x="2641111" y="1625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93292</xdr:rowOff>
    </xdr:from>
    <xdr:to>
      <xdr:col>3</xdr:col>
      <xdr:colOff>3175</xdr:colOff>
      <xdr:row>96</xdr:row>
      <xdr:rowOff>23442</xdr:rowOff>
    </xdr:to>
    <xdr:sp macro="" textlink="">
      <xdr:nvSpPr>
        <xdr:cNvPr id="268" name="円/楕円 267"/>
        <xdr:cNvSpPr/>
      </xdr:nvSpPr>
      <xdr:spPr>
        <a:xfrm>
          <a:off x="1968500" y="163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39969</xdr:rowOff>
    </xdr:from>
    <xdr:ext cx="534377" cy="259045"/>
    <xdr:sp macro="" textlink="">
      <xdr:nvSpPr>
        <xdr:cNvPr id="269" name="テキスト ボックス 268"/>
        <xdr:cNvSpPr txBox="1"/>
      </xdr:nvSpPr>
      <xdr:spPr>
        <a:xfrm>
          <a:off x="1752111" y="1615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108951</xdr:rowOff>
    </xdr:from>
    <xdr:to>
      <xdr:col>1</xdr:col>
      <xdr:colOff>485775</xdr:colOff>
      <xdr:row>96</xdr:row>
      <xdr:rowOff>39101</xdr:rowOff>
    </xdr:to>
    <xdr:sp macro="" textlink="">
      <xdr:nvSpPr>
        <xdr:cNvPr id="270" name="円/楕円 269"/>
        <xdr:cNvSpPr/>
      </xdr:nvSpPr>
      <xdr:spPr>
        <a:xfrm>
          <a:off x="1079500" y="163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55628</xdr:rowOff>
    </xdr:from>
    <xdr:ext cx="534377" cy="259045"/>
    <xdr:sp macro="" textlink="">
      <xdr:nvSpPr>
        <xdr:cNvPr id="271" name="テキスト ボックス 270"/>
        <xdr:cNvSpPr txBox="1"/>
      </xdr:nvSpPr>
      <xdr:spPr>
        <a:xfrm>
          <a:off x="863111" y="1617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66222</xdr:rowOff>
    </xdr:from>
    <xdr:to>
      <xdr:col>14</xdr:col>
      <xdr:colOff>28575</xdr:colOff>
      <xdr:row>39</xdr:row>
      <xdr:rowOff>98878</xdr:rowOff>
    </xdr:to>
    <xdr:cxnSp macro="">
      <xdr:nvCxnSpPr>
        <xdr:cNvPr id="305" name="直線コネクタ 304"/>
        <xdr:cNvCxnSpPr/>
      </xdr:nvCxnSpPr>
      <xdr:spPr>
        <a:xfrm>
          <a:off x="8750300" y="6752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131209</xdr:rowOff>
    </xdr:from>
    <xdr:to>
      <xdr:col>12</xdr:col>
      <xdr:colOff>511175</xdr:colOff>
      <xdr:row>39</xdr:row>
      <xdr:rowOff>66222</xdr:rowOff>
    </xdr:to>
    <xdr:cxnSp macro="">
      <xdr:nvCxnSpPr>
        <xdr:cNvPr id="308" name="直線コネクタ 307"/>
        <xdr:cNvCxnSpPr/>
      </xdr:nvCxnSpPr>
      <xdr:spPr>
        <a:xfrm>
          <a:off x="7861300" y="6646309"/>
          <a:ext cx="889000" cy="10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123698</xdr:rowOff>
    </xdr:from>
    <xdr:to>
      <xdr:col>11</xdr:col>
      <xdr:colOff>307975</xdr:colOff>
      <xdr:row>38</xdr:row>
      <xdr:rowOff>131209</xdr:rowOff>
    </xdr:to>
    <xdr:cxnSp macro="">
      <xdr:nvCxnSpPr>
        <xdr:cNvPr id="311" name="直線コネクタ 310"/>
        <xdr:cNvCxnSpPr/>
      </xdr:nvCxnSpPr>
      <xdr:spPr>
        <a:xfrm>
          <a:off x="6972300" y="6124448"/>
          <a:ext cx="889000" cy="52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15422</xdr:rowOff>
    </xdr:from>
    <xdr:to>
      <xdr:col>12</xdr:col>
      <xdr:colOff>561975</xdr:colOff>
      <xdr:row>39</xdr:row>
      <xdr:rowOff>117022</xdr:rowOff>
    </xdr:to>
    <xdr:sp macro="" textlink="">
      <xdr:nvSpPr>
        <xdr:cNvPr id="325" name="円/楕円 324"/>
        <xdr:cNvSpPr/>
      </xdr:nvSpPr>
      <xdr:spPr>
        <a:xfrm>
          <a:off x="8699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108149</xdr:rowOff>
    </xdr:from>
    <xdr:ext cx="378565" cy="259045"/>
    <xdr:sp macro="" textlink="">
      <xdr:nvSpPr>
        <xdr:cNvPr id="326" name="テキスト ボックス 325"/>
        <xdr:cNvSpPr txBox="1"/>
      </xdr:nvSpPr>
      <xdr:spPr>
        <a:xfrm>
          <a:off x="8561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80409</xdr:rowOff>
    </xdr:from>
    <xdr:to>
      <xdr:col>11</xdr:col>
      <xdr:colOff>358775</xdr:colOff>
      <xdr:row>39</xdr:row>
      <xdr:rowOff>10559</xdr:rowOff>
    </xdr:to>
    <xdr:sp macro="" textlink="">
      <xdr:nvSpPr>
        <xdr:cNvPr id="327" name="円/楕円 326"/>
        <xdr:cNvSpPr/>
      </xdr:nvSpPr>
      <xdr:spPr>
        <a:xfrm>
          <a:off x="7810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1686</xdr:rowOff>
    </xdr:from>
    <xdr:ext cx="378565" cy="259045"/>
    <xdr:sp macro="" textlink="">
      <xdr:nvSpPr>
        <xdr:cNvPr id="328" name="テキスト ボックス 327"/>
        <xdr:cNvSpPr txBox="1"/>
      </xdr:nvSpPr>
      <xdr:spPr>
        <a:xfrm>
          <a:off x="7672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72898</xdr:rowOff>
    </xdr:from>
    <xdr:to>
      <xdr:col>10</xdr:col>
      <xdr:colOff>155575</xdr:colOff>
      <xdr:row>36</xdr:row>
      <xdr:rowOff>3048</xdr:rowOff>
    </xdr:to>
    <xdr:sp macro="" textlink="">
      <xdr:nvSpPr>
        <xdr:cNvPr id="329" name="円/楕円 328"/>
        <xdr:cNvSpPr/>
      </xdr:nvSpPr>
      <xdr:spPr>
        <a:xfrm>
          <a:off x="6921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165625</xdr:rowOff>
    </xdr:from>
    <xdr:ext cx="469744" cy="259045"/>
    <xdr:sp macro="" textlink="">
      <xdr:nvSpPr>
        <xdr:cNvPr id="330" name="テキスト ボックス 329"/>
        <xdr:cNvSpPr txBox="1"/>
      </xdr:nvSpPr>
      <xdr:spPr>
        <a:xfrm>
          <a:off x="6737427"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68214</xdr:rowOff>
    </xdr:from>
    <xdr:to>
      <xdr:col>15</xdr:col>
      <xdr:colOff>180975</xdr:colOff>
      <xdr:row>54</xdr:row>
      <xdr:rowOff>83448</xdr:rowOff>
    </xdr:to>
    <xdr:cxnSp macro="">
      <xdr:nvCxnSpPr>
        <xdr:cNvPr id="361" name="直線コネクタ 360"/>
        <xdr:cNvCxnSpPr/>
      </xdr:nvCxnSpPr>
      <xdr:spPr>
        <a:xfrm flipV="1">
          <a:off x="9639300" y="9155064"/>
          <a:ext cx="838200" cy="18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2"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44700</xdr:rowOff>
    </xdr:from>
    <xdr:to>
      <xdr:col>14</xdr:col>
      <xdr:colOff>28575</xdr:colOff>
      <xdr:row>54</xdr:row>
      <xdr:rowOff>83448</xdr:rowOff>
    </xdr:to>
    <xdr:cxnSp macro="">
      <xdr:nvCxnSpPr>
        <xdr:cNvPr id="364" name="直線コネクタ 363"/>
        <xdr:cNvCxnSpPr/>
      </xdr:nvCxnSpPr>
      <xdr:spPr>
        <a:xfrm>
          <a:off x="8750300" y="9303000"/>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6" name="テキスト ボックス 365"/>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44700</xdr:rowOff>
    </xdr:from>
    <xdr:to>
      <xdr:col>12</xdr:col>
      <xdr:colOff>511175</xdr:colOff>
      <xdr:row>54</xdr:row>
      <xdr:rowOff>78876</xdr:rowOff>
    </xdr:to>
    <xdr:cxnSp macro="">
      <xdr:nvCxnSpPr>
        <xdr:cNvPr id="367" name="直線コネクタ 366"/>
        <xdr:cNvCxnSpPr/>
      </xdr:nvCxnSpPr>
      <xdr:spPr>
        <a:xfrm flipV="1">
          <a:off x="7861300" y="9303000"/>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9" name="テキスト ボックス 368"/>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142884</xdr:rowOff>
    </xdr:from>
    <xdr:to>
      <xdr:col>11</xdr:col>
      <xdr:colOff>307975</xdr:colOff>
      <xdr:row>54</xdr:row>
      <xdr:rowOff>78876</xdr:rowOff>
    </xdr:to>
    <xdr:cxnSp macro="">
      <xdr:nvCxnSpPr>
        <xdr:cNvPr id="370" name="直線コネクタ 369"/>
        <xdr:cNvCxnSpPr/>
      </xdr:nvCxnSpPr>
      <xdr:spPr>
        <a:xfrm>
          <a:off x="6972300" y="922973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2" name="テキスト ボックス 371"/>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4" name="テキスト ボックス 373"/>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17414</xdr:rowOff>
    </xdr:from>
    <xdr:to>
      <xdr:col>15</xdr:col>
      <xdr:colOff>231775</xdr:colOff>
      <xdr:row>53</xdr:row>
      <xdr:rowOff>119014</xdr:rowOff>
    </xdr:to>
    <xdr:sp macro="" textlink="">
      <xdr:nvSpPr>
        <xdr:cNvPr id="380" name="円/楕円 379"/>
        <xdr:cNvSpPr/>
      </xdr:nvSpPr>
      <xdr:spPr>
        <a:xfrm>
          <a:off x="10426700" y="9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40291</xdr:rowOff>
    </xdr:from>
    <xdr:ext cx="534377" cy="259045"/>
    <xdr:sp macro="" textlink="">
      <xdr:nvSpPr>
        <xdr:cNvPr id="381" name="農林水産業費該当値テキスト"/>
        <xdr:cNvSpPr txBox="1"/>
      </xdr:nvSpPr>
      <xdr:spPr>
        <a:xfrm>
          <a:off x="10528300" y="89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64,878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32648</xdr:rowOff>
    </xdr:from>
    <xdr:to>
      <xdr:col>14</xdr:col>
      <xdr:colOff>79375</xdr:colOff>
      <xdr:row>54</xdr:row>
      <xdr:rowOff>134248</xdr:rowOff>
    </xdr:to>
    <xdr:sp macro="" textlink="">
      <xdr:nvSpPr>
        <xdr:cNvPr id="382" name="円/楕円 381"/>
        <xdr:cNvSpPr/>
      </xdr:nvSpPr>
      <xdr:spPr>
        <a:xfrm>
          <a:off x="9588500" y="92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150775</xdr:rowOff>
    </xdr:from>
    <xdr:ext cx="534377" cy="259045"/>
    <xdr:sp macro="" textlink="">
      <xdr:nvSpPr>
        <xdr:cNvPr id="383" name="テキスト ボックス 382"/>
        <xdr:cNvSpPr txBox="1"/>
      </xdr:nvSpPr>
      <xdr:spPr>
        <a:xfrm>
          <a:off x="9372111" y="9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165350</xdr:rowOff>
    </xdr:from>
    <xdr:to>
      <xdr:col>12</xdr:col>
      <xdr:colOff>561975</xdr:colOff>
      <xdr:row>54</xdr:row>
      <xdr:rowOff>95500</xdr:rowOff>
    </xdr:to>
    <xdr:sp macro="" textlink="">
      <xdr:nvSpPr>
        <xdr:cNvPr id="384" name="円/楕円 383"/>
        <xdr:cNvSpPr/>
      </xdr:nvSpPr>
      <xdr:spPr>
        <a:xfrm>
          <a:off x="8699500" y="92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112027</xdr:rowOff>
    </xdr:from>
    <xdr:ext cx="534377" cy="259045"/>
    <xdr:sp macro="" textlink="">
      <xdr:nvSpPr>
        <xdr:cNvPr id="385" name="テキスト ボックス 384"/>
        <xdr:cNvSpPr txBox="1"/>
      </xdr:nvSpPr>
      <xdr:spPr>
        <a:xfrm>
          <a:off x="8483111" y="902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55,818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28076</xdr:rowOff>
    </xdr:from>
    <xdr:to>
      <xdr:col>11</xdr:col>
      <xdr:colOff>358775</xdr:colOff>
      <xdr:row>54</xdr:row>
      <xdr:rowOff>129676</xdr:rowOff>
    </xdr:to>
    <xdr:sp macro="" textlink="">
      <xdr:nvSpPr>
        <xdr:cNvPr id="386" name="円/楕円 385"/>
        <xdr:cNvSpPr/>
      </xdr:nvSpPr>
      <xdr:spPr>
        <a:xfrm>
          <a:off x="7810500" y="92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146203</xdr:rowOff>
    </xdr:from>
    <xdr:ext cx="534377" cy="259045"/>
    <xdr:sp macro="" textlink="">
      <xdr:nvSpPr>
        <xdr:cNvPr id="387" name="テキスト ボックス 386"/>
        <xdr:cNvSpPr txBox="1"/>
      </xdr:nvSpPr>
      <xdr:spPr>
        <a:xfrm>
          <a:off x="7594111" y="90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92084</xdr:rowOff>
    </xdr:from>
    <xdr:to>
      <xdr:col>10</xdr:col>
      <xdr:colOff>155575</xdr:colOff>
      <xdr:row>54</xdr:row>
      <xdr:rowOff>22234</xdr:rowOff>
    </xdr:to>
    <xdr:sp macro="" textlink="">
      <xdr:nvSpPr>
        <xdr:cNvPr id="388" name="円/楕円 387"/>
        <xdr:cNvSpPr/>
      </xdr:nvSpPr>
      <xdr:spPr>
        <a:xfrm>
          <a:off x="6921500" y="91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38761</xdr:rowOff>
    </xdr:from>
    <xdr:ext cx="534377" cy="259045"/>
    <xdr:sp macro="" textlink="">
      <xdr:nvSpPr>
        <xdr:cNvPr id="389" name="テキスト ボックス 388"/>
        <xdr:cNvSpPr txBox="1"/>
      </xdr:nvSpPr>
      <xdr:spPr>
        <a:xfrm>
          <a:off x="6705111" y="89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156845</xdr:rowOff>
    </xdr:from>
    <xdr:to>
      <xdr:col>15</xdr:col>
      <xdr:colOff>180975</xdr:colOff>
      <xdr:row>77</xdr:row>
      <xdr:rowOff>85561</xdr:rowOff>
    </xdr:to>
    <xdr:cxnSp macro="">
      <xdr:nvCxnSpPr>
        <xdr:cNvPr id="418" name="直線コネクタ 417"/>
        <xdr:cNvCxnSpPr/>
      </xdr:nvCxnSpPr>
      <xdr:spPr>
        <a:xfrm flipV="1">
          <a:off x="9639300" y="13187045"/>
          <a:ext cx="838200" cy="10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72682</xdr:rowOff>
    </xdr:from>
    <xdr:to>
      <xdr:col>14</xdr:col>
      <xdr:colOff>28575</xdr:colOff>
      <xdr:row>77</xdr:row>
      <xdr:rowOff>85561</xdr:rowOff>
    </xdr:to>
    <xdr:cxnSp macro="">
      <xdr:nvCxnSpPr>
        <xdr:cNvPr id="421" name="直線コネクタ 420"/>
        <xdr:cNvCxnSpPr/>
      </xdr:nvCxnSpPr>
      <xdr:spPr>
        <a:xfrm>
          <a:off x="8750300" y="13274332"/>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43193</xdr:rowOff>
    </xdr:from>
    <xdr:to>
      <xdr:col>12</xdr:col>
      <xdr:colOff>511175</xdr:colOff>
      <xdr:row>77</xdr:row>
      <xdr:rowOff>72682</xdr:rowOff>
    </xdr:to>
    <xdr:cxnSp macro="">
      <xdr:nvCxnSpPr>
        <xdr:cNvPr id="424" name="直線コネクタ 423"/>
        <xdr:cNvCxnSpPr/>
      </xdr:nvCxnSpPr>
      <xdr:spPr>
        <a:xfrm>
          <a:off x="7861300" y="13244843"/>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17742</xdr:rowOff>
    </xdr:from>
    <xdr:to>
      <xdr:col>11</xdr:col>
      <xdr:colOff>307975</xdr:colOff>
      <xdr:row>77</xdr:row>
      <xdr:rowOff>43193</xdr:rowOff>
    </xdr:to>
    <xdr:cxnSp macro="">
      <xdr:nvCxnSpPr>
        <xdr:cNvPr id="427" name="直線コネクタ 426"/>
        <xdr:cNvCxnSpPr/>
      </xdr:nvCxnSpPr>
      <xdr:spPr>
        <a:xfrm>
          <a:off x="6972300" y="13219392"/>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9" name="テキスト ボックス 428"/>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92625</xdr:rowOff>
    </xdr:from>
    <xdr:ext cx="469744" cy="259045"/>
    <xdr:sp macro="" textlink="">
      <xdr:nvSpPr>
        <xdr:cNvPr id="431" name="テキスト ボックス 430"/>
        <xdr:cNvSpPr txBox="1"/>
      </xdr:nvSpPr>
      <xdr:spPr>
        <a:xfrm>
          <a:off x="6737427" y="132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106045</xdr:rowOff>
    </xdr:from>
    <xdr:to>
      <xdr:col>15</xdr:col>
      <xdr:colOff>231775</xdr:colOff>
      <xdr:row>77</xdr:row>
      <xdr:rowOff>36195</xdr:rowOff>
    </xdr:to>
    <xdr:sp macro="" textlink="">
      <xdr:nvSpPr>
        <xdr:cNvPr id="437" name="円/楕円 436"/>
        <xdr:cNvSpPr/>
      </xdr:nvSpPr>
      <xdr:spPr>
        <a:xfrm>
          <a:off x="104267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84472</xdr:rowOff>
    </xdr:from>
    <xdr:ext cx="534377" cy="259045"/>
    <xdr:sp macro="" textlink="">
      <xdr:nvSpPr>
        <xdr:cNvPr id="438" name="商工費該当値テキスト"/>
        <xdr:cNvSpPr txBox="1"/>
      </xdr:nvSpPr>
      <xdr:spPr>
        <a:xfrm>
          <a:off x="10528300" y="131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34761</xdr:rowOff>
    </xdr:from>
    <xdr:to>
      <xdr:col>14</xdr:col>
      <xdr:colOff>79375</xdr:colOff>
      <xdr:row>77</xdr:row>
      <xdr:rowOff>136361</xdr:rowOff>
    </xdr:to>
    <xdr:sp macro="" textlink="">
      <xdr:nvSpPr>
        <xdr:cNvPr id="439" name="円/楕円 438"/>
        <xdr:cNvSpPr/>
      </xdr:nvSpPr>
      <xdr:spPr>
        <a:xfrm>
          <a:off x="9588500" y="13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127488</xdr:rowOff>
    </xdr:from>
    <xdr:ext cx="469744" cy="259045"/>
    <xdr:sp macro="" textlink="">
      <xdr:nvSpPr>
        <xdr:cNvPr id="440" name="テキスト ボックス 439"/>
        <xdr:cNvSpPr txBox="1"/>
      </xdr:nvSpPr>
      <xdr:spPr>
        <a:xfrm>
          <a:off x="9404427" y="133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21882</xdr:rowOff>
    </xdr:from>
    <xdr:to>
      <xdr:col>12</xdr:col>
      <xdr:colOff>561975</xdr:colOff>
      <xdr:row>77</xdr:row>
      <xdr:rowOff>123482</xdr:rowOff>
    </xdr:to>
    <xdr:sp macro="" textlink="">
      <xdr:nvSpPr>
        <xdr:cNvPr id="441" name="円/楕円 440"/>
        <xdr:cNvSpPr/>
      </xdr:nvSpPr>
      <xdr:spPr>
        <a:xfrm>
          <a:off x="8699500" y="132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114609</xdr:rowOff>
    </xdr:from>
    <xdr:ext cx="469744" cy="259045"/>
    <xdr:sp macro="" textlink="">
      <xdr:nvSpPr>
        <xdr:cNvPr id="442" name="テキスト ボックス 441"/>
        <xdr:cNvSpPr txBox="1"/>
      </xdr:nvSpPr>
      <xdr:spPr>
        <a:xfrm>
          <a:off x="8515427" y="133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163843</xdr:rowOff>
    </xdr:from>
    <xdr:to>
      <xdr:col>11</xdr:col>
      <xdr:colOff>358775</xdr:colOff>
      <xdr:row>77</xdr:row>
      <xdr:rowOff>93993</xdr:rowOff>
    </xdr:to>
    <xdr:sp macro="" textlink="">
      <xdr:nvSpPr>
        <xdr:cNvPr id="443" name="円/楕円 442"/>
        <xdr:cNvSpPr/>
      </xdr:nvSpPr>
      <xdr:spPr>
        <a:xfrm>
          <a:off x="7810500" y="131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110520</xdr:rowOff>
    </xdr:from>
    <xdr:ext cx="469744" cy="259045"/>
    <xdr:sp macro="" textlink="">
      <xdr:nvSpPr>
        <xdr:cNvPr id="444" name="テキスト ボックス 443"/>
        <xdr:cNvSpPr txBox="1"/>
      </xdr:nvSpPr>
      <xdr:spPr>
        <a:xfrm>
          <a:off x="7626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138392</xdr:rowOff>
    </xdr:from>
    <xdr:to>
      <xdr:col>10</xdr:col>
      <xdr:colOff>155575</xdr:colOff>
      <xdr:row>77</xdr:row>
      <xdr:rowOff>68542</xdr:rowOff>
    </xdr:to>
    <xdr:sp macro="" textlink="">
      <xdr:nvSpPr>
        <xdr:cNvPr id="445" name="円/楕円 444"/>
        <xdr:cNvSpPr/>
      </xdr:nvSpPr>
      <xdr:spPr>
        <a:xfrm>
          <a:off x="6921500" y="131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85069</xdr:rowOff>
    </xdr:from>
    <xdr:ext cx="469744" cy="259045"/>
    <xdr:sp macro="" textlink="">
      <xdr:nvSpPr>
        <xdr:cNvPr id="446" name="テキスト ボックス 445"/>
        <xdr:cNvSpPr txBox="1"/>
      </xdr:nvSpPr>
      <xdr:spPr>
        <a:xfrm>
          <a:off x="6737427" y="1294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64494</xdr:rowOff>
    </xdr:from>
    <xdr:to>
      <xdr:col>15</xdr:col>
      <xdr:colOff>180975</xdr:colOff>
      <xdr:row>97</xdr:row>
      <xdr:rowOff>92746</xdr:rowOff>
    </xdr:to>
    <xdr:cxnSp macro="">
      <xdr:nvCxnSpPr>
        <xdr:cNvPr id="475" name="直線コネクタ 474"/>
        <xdr:cNvCxnSpPr/>
      </xdr:nvCxnSpPr>
      <xdr:spPr>
        <a:xfrm>
          <a:off x="9639300" y="16695144"/>
          <a:ext cx="838200" cy="2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64494</xdr:rowOff>
    </xdr:from>
    <xdr:to>
      <xdr:col>14</xdr:col>
      <xdr:colOff>28575</xdr:colOff>
      <xdr:row>97</xdr:row>
      <xdr:rowOff>74042</xdr:rowOff>
    </xdr:to>
    <xdr:cxnSp macro="">
      <xdr:nvCxnSpPr>
        <xdr:cNvPr id="478" name="直線コネクタ 477"/>
        <xdr:cNvCxnSpPr/>
      </xdr:nvCxnSpPr>
      <xdr:spPr>
        <a:xfrm flipV="1">
          <a:off x="8750300" y="16695144"/>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74042</xdr:rowOff>
    </xdr:from>
    <xdr:to>
      <xdr:col>12</xdr:col>
      <xdr:colOff>511175</xdr:colOff>
      <xdr:row>97</xdr:row>
      <xdr:rowOff>124521</xdr:rowOff>
    </xdr:to>
    <xdr:cxnSp macro="">
      <xdr:nvCxnSpPr>
        <xdr:cNvPr id="481" name="直線コネクタ 480"/>
        <xdr:cNvCxnSpPr/>
      </xdr:nvCxnSpPr>
      <xdr:spPr>
        <a:xfrm flipV="1">
          <a:off x="7861300" y="16704692"/>
          <a:ext cx="889000" cy="5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3" name="テキスト ボックス 482"/>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36499</xdr:rowOff>
    </xdr:from>
    <xdr:to>
      <xdr:col>11</xdr:col>
      <xdr:colOff>307975</xdr:colOff>
      <xdr:row>97</xdr:row>
      <xdr:rowOff>124521</xdr:rowOff>
    </xdr:to>
    <xdr:cxnSp macro="">
      <xdr:nvCxnSpPr>
        <xdr:cNvPr id="484" name="直線コネクタ 483"/>
        <xdr:cNvCxnSpPr/>
      </xdr:nvCxnSpPr>
      <xdr:spPr>
        <a:xfrm>
          <a:off x="6972300" y="16667149"/>
          <a:ext cx="889000" cy="8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41946</xdr:rowOff>
    </xdr:from>
    <xdr:to>
      <xdr:col>15</xdr:col>
      <xdr:colOff>231775</xdr:colOff>
      <xdr:row>97</xdr:row>
      <xdr:rowOff>143546</xdr:rowOff>
    </xdr:to>
    <xdr:sp macro="" textlink="">
      <xdr:nvSpPr>
        <xdr:cNvPr id="494" name="円/楕円 493"/>
        <xdr:cNvSpPr/>
      </xdr:nvSpPr>
      <xdr:spPr>
        <a:xfrm>
          <a:off x="10426700" y="166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64823</xdr:rowOff>
    </xdr:from>
    <xdr:ext cx="534377" cy="259045"/>
    <xdr:sp macro="" textlink="">
      <xdr:nvSpPr>
        <xdr:cNvPr id="495" name="土木費該当値テキスト"/>
        <xdr:cNvSpPr txBox="1"/>
      </xdr:nvSpPr>
      <xdr:spPr>
        <a:xfrm>
          <a:off x="10528300" y="1652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13694</xdr:rowOff>
    </xdr:from>
    <xdr:to>
      <xdr:col>14</xdr:col>
      <xdr:colOff>79375</xdr:colOff>
      <xdr:row>97</xdr:row>
      <xdr:rowOff>115294</xdr:rowOff>
    </xdr:to>
    <xdr:sp macro="" textlink="">
      <xdr:nvSpPr>
        <xdr:cNvPr id="496" name="円/楕円 495"/>
        <xdr:cNvSpPr/>
      </xdr:nvSpPr>
      <xdr:spPr>
        <a:xfrm>
          <a:off x="9588500" y="166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131821</xdr:rowOff>
    </xdr:from>
    <xdr:ext cx="534377" cy="259045"/>
    <xdr:sp macro="" textlink="">
      <xdr:nvSpPr>
        <xdr:cNvPr id="497" name="テキスト ボックス 496"/>
        <xdr:cNvSpPr txBox="1"/>
      </xdr:nvSpPr>
      <xdr:spPr>
        <a:xfrm>
          <a:off x="9372111" y="164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23242</xdr:rowOff>
    </xdr:from>
    <xdr:to>
      <xdr:col>12</xdr:col>
      <xdr:colOff>561975</xdr:colOff>
      <xdr:row>97</xdr:row>
      <xdr:rowOff>124842</xdr:rowOff>
    </xdr:to>
    <xdr:sp macro="" textlink="">
      <xdr:nvSpPr>
        <xdr:cNvPr id="498" name="円/楕円 497"/>
        <xdr:cNvSpPr/>
      </xdr:nvSpPr>
      <xdr:spPr>
        <a:xfrm>
          <a:off x="8699500" y="166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141369</xdr:rowOff>
    </xdr:from>
    <xdr:ext cx="534377" cy="259045"/>
    <xdr:sp macro="" textlink="">
      <xdr:nvSpPr>
        <xdr:cNvPr id="499" name="テキスト ボックス 498"/>
        <xdr:cNvSpPr txBox="1"/>
      </xdr:nvSpPr>
      <xdr:spPr>
        <a:xfrm>
          <a:off x="8483111" y="164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73721</xdr:rowOff>
    </xdr:from>
    <xdr:to>
      <xdr:col>11</xdr:col>
      <xdr:colOff>358775</xdr:colOff>
      <xdr:row>98</xdr:row>
      <xdr:rowOff>3871</xdr:rowOff>
    </xdr:to>
    <xdr:sp macro="" textlink="">
      <xdr:nvSpPr>
        <xdr:cNvPr id="500" name="円/楕円 499"/>
        <xdr:cNvSpPr/>
      </xdr:nvSpPr>
      <xdr:spPr>
        <a:xfrm>
          <a:off x="7810500" y="167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20398</xdr:rowOff>
    </xdr:from>
    <xdr:ext cx="534377" cy="259045"/>
    <xdr:sp macro="" textlink="">
      <xdr:nvSpPr>
        <xdr:cNvPr id="501" name="テキスト ボックス 500"/>
        <xdr:cNvSpPr txBox="1"/>
      </xdr:nvSpPr>
      <xdr:spPr>
        <a:xfrm>
          <a:off x="7594111" y="164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157149</xdr:rowOff>
    </xdr:from>
    <xdr:to>
      <xdr:col>10</xdr:col>
      <xdr:colOff>155575</xdr:colOff>
      <xdr:row>97</xdr:row>
      <xdr:rowOff>87299</xdr:rowOff>
    </xdr:to>
    <xdr:sp macro="" textlink="">
      <xdr:nvSpPr>
        <xdr:cNvPr id="502" name="円/楕円 501"/>
        <xdr:cNvSpPr/>
      </xdr:nvSpPr>
      <xdr:spPr>
        <a:xfrm>
          <a:off x="6921500" y="166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103826</xdr:rowOff>
    </xdr:from>
    <xdr:ext cx="534377" cy="259045"/>
    <xdr:sp macro="" textlink="">
      <xdr:nvSpPr>
        <xdr:cNvPr id="503" name="テキスト ボックス 502"/>
        <xdr:cNvSpPr txBox="1"/>
      </xdr:nvSpPr>
      <xdr:spPr>
        <a:xfrm>
          <a:off x="6705111" y="163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117335</xdr:rowOff>
    </xdr:from>
    <xdr:to>
      <xdr:col>23</xdr:col>
      <xdr:colOff>517525</xdr:colOff>
      <xdr:row>35</xdr:row>
      <xdr:rowOff>110401</xdr:rowOff>
    </xdr:to>
    <xdr:cxnSp macro="">
      <xdr:nvCxnSpPr>
        <xdr:cNvPr id="532" name="直線コネクタ 531"/>
        <xdr:cNvCxnSpPr/>
      </xdr:nvCxnSpPr>
      <xdr:spPr>
        <a:xfrm flipV="1">
          <a:off x="15481300" y="5946635"/>
          <a:ext cx="838200" cy="1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71615</xdr:rowOff>
    </xdr:from>
    <xdr:to>
      <xdr:col>22</xdr:col>
      <xdr:colOff>365125</xdr:colOff>
      <xdr:row>35</xdr:row>
      <xdr:rowOff>110401</xdr:rowOff>
    </xdr:to>
    <xdr:cxnSp macro="">
      <xdr:nvCxnSpPr>
        <xdr:cNvPr id="535" name="直線コネクタ 534"/>
        <xdr:cNvCxnSpPr/>
      </xdr:nvCxnSpPr>
      <xdr:spPr>
        <a:xfrm>
          <a:off x="14592300" y="5729465"/>
          <a:ext cx="889000" cy="38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7" name="テキスト ボックス 536"/>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100038</xdr:rowOff>
    </xdr:from>
    <xdr:to>
      <xdr:col>21</xdr:col>
      <xdr:colOff>161925</xdr:colOff>
      <xdr:row>33</xdr:row>
      <xdr:rowOff>71615</xdr:rowOff>
    </xdr:to>
    <xdr:cxnSp macro="">
      <xdr:nvCxnSpPr>
        <xdr:cNvPr id="538" name="直線コネクタ 537"/>
        <xdr:cNvCxnSpPr/>
      </xdr:nvCxnSpPr>
      <xdr:spPr>
        <a:xfrm>
          <a:off x="13703300" y="5243538"/>
          <a:ext cx="889000" cy="48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40" name="テキスト ボックス 539"/>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100038</xdr:rowOff>
    </xdr:from>
    <xdr:to>
      <xdr:col>19</xdr:col>
      <xdr:colOff>644525</xdr:colOff>
      <xdr:row>35</xdr:row>
      <xdr:rowOff>154807</xdr:rowOff>
    </xdr:to>
    <xdr:cxnSp macro="">
      <xdr:nvCxnSpPr>
        <xdr:cNvPr id="541" name="直線コネクタ 540"/>
        <xdr:cNvCxnSpPr/>
      </xdr:nvCxnSpPr>
      <xdr:spPr>
        <a:xfrm flipV="1">
          <a:off x="12814300" y="5243538"/>
          <a:ext cx="889000" cy="9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5" name="テキスト ボックス 544"/>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66535</xdr:rowOff>
    </xdr:from>
    <xdr:to>
      <xdr:col>23</xdr:col>
      <xdr:colOff>568325</xdr:colOff>
      <xdr:row>34</xdr:row>
      <xdr:rowOff>168135</xdr:rowOff>
    </xdr:to>
    <xdr:sp macro="" textlink="">
      <xdr:nvSpPr>
        <xdr:cNvPr id="551" name="円/楕円 550"/>
        <xdr:cNvSpPr/>
      </xdr:nvSpPr>
      <xdr:spPr>
        <a:xfrm>
          <a:off x="16268700" y="58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89412</xdr:rowOff>
    </xdr:from>
    <xdr:ext cx="534377" cy="259045"/>
    <xdr:sp macro="" textlink="">
      <xdr:nvSpPr>
        <xdr:cNvPr id="552" name="消防費該当値テキスト"/>
        <xdr:cNvSpPr txBox="1"/>
      </xdr:nvSpPr>
      <xdr:spPr>
        <a:xfrm>
          <a:off x="16370300" y="574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41,174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59601</xdr:rowOff>
    </xdr:from>
    <xdr:to>
      <xdr:col>22</xdr:col>
      <xdr:colOff>415925</xdr:colOff>
      <xdr:row>35</xdr:row>
      <xdr:rowOff>161201</xdr:rowOff>
    </xdr:to>
    <xdr:sp macro="" textlink="">
      <xdr:nvSpPr>
        <xdr:cNvPr id="553" name="円/楕円 552"/>
        <xdr:cNvSpPr/>
      </xdr:nvSpPr>
      <xdr:spPr>
        <a:xfrm>
          <a:off x="15430500" y="60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6278</xdr:rowOff>
    </xdr:from>
    <xdr:ext cx="534377" cy="259045"/>
    <xdr:sp macro="" textlink="">
      <xdr:nvSpPr>
        <xdr:cNvPr id="554" name="テキスト ボックス 553"/>
        <xdr:cNvSpPr txBox="1"/>
      </xdr:nvSpPr>
      <xdr:spPr>
        <a:xfrm>
          <a:off x="15214111" y="58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32,538</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20815</xdr:rowOff>
    </xdr:from>
    <xdr:to>
      <xdr:col>21</xdr:col>
      <xdr:colOff>212725</xdr:colOff>
      <xdr:row>33</xdr:row>
      <xdr:rowOff>122415</xdr:rowOff>
    </xdr:to>
    <xdr:sp macro="" textlink="">
      <xdr:nvSpPr>
        <xdr:cNvPr id="555" name="円/楕円 554"/>
        <xdr:cNvSpPr/>
      </xdr:nvSpPr>
      <xdr:spPr>
        <a:xfrm>
          <a:off x="14541500" y="56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138942</xdr:rowOff>
    </xdr:from>
    <xdr:ext cx="534377" cy="259045"/>
    <xdr:sp macro="" textlink="">
      <xdr:nvSpPr>
        <xdr:cNvPr id="556" name="テキスト ボックス 555"/>
        <xdr:cNvSpPr txBox="1"/>
      </xdr:nvSpPr>
      <xdr:spPr>
        <a:xfrm>
          <a:off x="14325111" y="545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49238</xdr:rowOff>
    </xdr:from>
    <xdr:to>
      <xdr:col>20</xdr:col>
      <xdr:colOff>9525</xdr:colOff>
      <xdr:row>30</xdr:row>
      <xdr:rowOff>150838</xdr:rowOff>
    </xdr:to>
    <xdr:sp macro="" textlink="">
      <xdr:nvSpPr>
        <xdr:cNvPr id="557" name="円/楕円 556"/>
        <xdr:cNvSpPr/>
      </xdr:nvSpPr>
      <xdr:spPr>
        <a:xfrm>
          <a:off x="13652500" y="51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167365</xdr:rowOff>
    </xdr:from>
    <xdr:ext cx="534377" cy="259045"/>
    <xdr:sp macro="" textlink="">
      <xdr:nvSpPr>
        <xdr:cNvPr id="558" name="テキスト ボックス 557"/>
        <xdr:cNvSpPr txBox="1"/>
      </xdr:nvSpPr>
      <xdr:spPr>
        <a:xfrm>
          <a:off x="13436111" y="496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104007</xdr:rowOff>
    </xdr:from>
    <xdr:to>
      <xdr:col>18</xdr:col>
      <xdr:colOff>492125</xdr:colOff>
      <xdr:row>36</xdr:row>
      <xdr:rowOff>34157</xdr:rowOff>
    </xdr:to>
    <xdr:sp macro="" textlink="">
      <xdr:nvSpPr>
        <xdr:cNvPr id="559" name="円/楕円 558"/>
        <xdr:cNvSpPr/>
      </xdr:nvSpPr>
      <xdr:spPr>
        <a:xfrm>
          <a:off x="12763500" y="61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50684</xdr:rowOff>
    </xdr:from>
    <xdr:ext cx="534377" cy="259045"/>
    <xdr:sp macro="" textlink="">
      <xdr:nvSpPr>
        <xdr:cNvPr id="560" name="テキスト ボックス 559"/>
        <xdr:cNvSpPr txBox="1"/>
      </xdr:nvSpPr>
      <xdr:spPr>
        <a:xfrm>
          <a:off x="12547111" y="58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156955</xdr:rowOff>
    </xdr:from>
    <xdr:to>
      <xdr:col>23</xdr:col>
      <xdr:colOff>517525</xdr:colOff>
      <xdr:row>57</xdr:row>
      <xdr:rowOff>44955</xdr:rowOff>
    </xdr:to>
    <xdr:cxnSp macro="">
      <xdr:nvCxnSpPr>
        <xdr:cNvPr id="587" name="直線コネクタ 586"/>
        <xdr:cNvCxnSpPr/>
      </xdr:nvCxnSpPr>
      <xdr:spPr>
        <a:xfrm flipV="1">
          <a:off x="15481300" y="9758155"/>
          <a:ext cx="838200" cy="5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160969</xdr:rowOff>
    </xdr:from>
    <xdr:to>
      <xdr:col>22</xdr:col>
      <xdr:colOff>365125</xdr:colOff>
      <xdr:row>57</xdr:row>
      <xdr:rowOff>44955</xdr:rowOff>
    </xdr:to>
    <xdr:cxnSp macro="">
      <xdr:nvCxnSpPr>
        <xdr:cNvPr id="590" name="直線コネクタ 589"/>
        <xdr:cNvCxnSpPr/>
      </xdr:nvCxnSpPr>
      <xdr:spPr>
        <a:xfrm>
          <a:off x="14592300" y="9762169"/>
          <a:ext cx="889000" cy="5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160969</xdr:rowOff>
    </xdr:from>
    <xdr:to>
      <xdr:col>21</xdr:col>
      <xdr:colOff>161925</xdr:colOff>
      <xdr:row>57</xdr:row>
      <xdr:rowOff>80346</xdr:rowOff>
    </xdr:to>
    <xdr:cxnSp macro="">
      <xdr:nvCxnSpPr>
        <xdr:cNvPr id="593" name="直線コネクタ 592"/>
        <xdr:cNvCxnSpPr/>
      </xdr:nvCxnSpPr>
      <xdr:spPr>
        <a:xfrm flipV="1">
          <a:off x="13703300" y="9762169"/>
          <a:ext cx="889000" cy="9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2540</xdr:rowOff>
    </xdr:from>
    <xdr:to>
      <xdr:col>19</xdr:col>
      <xdr:colOff>644525</xdr:colOff>
      <xdr:row>57</xdr:row>
      <xdr:rowOff>80346</xdr:rowOff>
    </xdr:to>
    <xdr:cxnSp macro="">
      <xdr:nvCxnSpPr>
        <xdr:cNvPr id="596" name="直線コネクタ 595"/>
        <xdr:cNvCxnSpPr/>
      </xdr:nvCxnSpPr>
      <xdr:spPr>
        <a:xfrm>
          <a:off x="12814300" y="9775190"/>
          <a:ext cx="889000" cy="7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106155</xdr:rowOff>
    </xdr:from>
    <xdr:to>
      <xdr:col>23</xdr:col>
      <xdr:colOff>568325</xdr:colOff>
      <xdr:row>57</xdr:row>
      <xdr:rowOff>36305</xdr:rowOff>
    </xdr:to>
    <xdr:sp macro="" textlink="">
      <xdr:nvSpPr>
        <xdr:cNvPr id="606" name="円/楕円 605"/>
        <xdr:cNvSpPr/>
      </xdr:nvSpPr>
      <xdr:spPr>
        <a:xfrm>
          <a:off x="16268700" y="97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129032</xdr:rowOff>
    </xdr:from>
    <xdr:ext cx="534377" cy="259045"/>
    <xdr:sp macro="" textlink="">
      <xdr:nvSpPr>
        <xdr:cNvPr id="607" name="教育費該当値テキスト"/>
        <xdr:cNvSpPr txBox="1"/>
      </xdr:nvSpPr>
      <xdr:spPr>
        <a:xfrm>
          <a:off x="16370300" y="955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71,226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165605</xdr:rowOff>
    </xdr:from>
    <xdr:to>
      <xdr:col>22</xdr:col>
      <xdr:colOff>415925</xdr:colOff>
      <xdr:row>57</xdr:row>
      <xdr:rowOff>95755</xdr:rowOff>
    </xdr:to>
    <xdr:sp macro="" textlink="">
      <xdr:nvSpPr>
        <xdr:cNvPr id="608" name="円/楕円 607"/>
        <xdr:cNvSpPr/>
      </xdr:nvSpPr>
      <xdr:spPr>
        <a:xfrm>
          <a:off x="15430500" y="97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86882</xdr:rowOff>
    </xdr:from>
    <xdr:ext cx="534377" cy="259045"/>
    <xdr:sp macro="" textlink="">
      <xdr:nvSpPr>
        <xdr:cNvPr id="609" name="テキスト ボックス 608"/>
        <xdr:cNvSpPr txBox="1"/>
      </xdr:nvSpPr>
      <xdr:spPr>
        <a:xfrm>
          <a:off x="15214111" y="985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110169</xdr:rowOff>
    </xdr:from>
    <xdr:to>
      <xdr:col>21</xdr:col>
      <xdr:colOff>212725</xdr:colOff>
      <xdr:row>57</xdr:row>
      <xdr:rowOff>40319</xdr:rowOff>
    </xdr:to>
    <xdr:sp macro="" textlink="">
      <xdr:nvSpPr>
        <xdr:cNvPr id="610" name="円/楕円 609"/>
        <xdr:cNvSpPr/>
      </xdr:nvSpPr>
      <xdr:spPr>
        <a:xfrm>
          <a:off x="14541500" y="971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56846</xdr:rowOff>
    </xdr:from>
    <xdr:ext cx="534377" cy="259045"/>
    <xdr:sp macro="" textlink="">
      <xdr:nvSpPr>
        <xdr:cNvPr id="611" name="テキスト ボックス 610"/>
        <xdr:cNvSpPr txBox="1"/>
      </xdr:nvSpPr>
      <xdr:spPr>
        <a:xfrm>
          <a:off x="14325111" y="94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29546</xdr:rowOff>
    </xdr:from>
    <xdr:to>
      <xdr:col>20</xdr:col>
      <xdr:colOff>9525</xdr:colOff>
      <xdr:row>57</xdr:row>
      <xdr:rowOff>131146</xdr:rowOff>
    </xdr:to>
    <xdr:sp macro="" textlink="">
      <xdr:nvSpPr>
        <xdr:cNvPr id="612" name="円/楕円 611"/>
        <xdr:cNvSpPr/>
      </xdr:nvSpPr>
      <xdr:spPr>
        <a:xfrm>
          <a:off x="13652500" y="98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122273</xdr:rowOff>
    </xdr:from>
    <xdr:ext cx="534377" cy="259045"/>
    <xdr:sp macro="" textlink="">
      <xdr:nvSpPr>
        <xdr:cNvPr id="613" name="テキスト ボックス 612"/>
        <xdr:cNvSpPr txBox="1"/>
      </xdr:nvSpPr>
      <xdr:spPr>
        <a:xfrm>
          <a:off x="13436111" y="98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123190</xdr:rowOff>
    </xdr:from>
    <xdr:to>
      <xdr:col>18</xdr:col>
      <xdr:colOff>492125</xdr:colOff>
      <xdr:row>57</xdr:row>
      <xdr:rowOff>53340</xdr:rowOff>
    </xdr:to>
    <xdr:sp macro="" textlink="">
      <xdr:nvSpPr>
        <xdr:cNvPr id="614" name="円/楕円 613"/>
        <xdr:cNvSpPr/>
      </xdr:nvSpPr>
      <xdr:spPr>
        <a:xfrm>
          <a:off x="12763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69867</xdr:rowOff>
    </xdr:from>
    <xdr:ext cx="534377" cy="259045"/>
    <xdr:sp macro="" textlink="">
      <xdr:nvSpPr>
        <xdr:cNvPr id="615" name="テキスト ボックス 614"/>
        <xdr:cNvSpPr txBox="1"/>
      </xdr:nvSpPr>
      <xdr:spPr>
        <a:xfrm>
          <a:off x="12547111" y="94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7" name="テキスト ボックス 63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9" name="テキスト ボックス 63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128433</xdr:rowOff>
    </xdr:from>
    <xdr:to>
      <xdr:col>23</xdr:col>
      <xdr:colOff>516889</xdr:colOff>
      <xdr:row>79</xdr:row>
      <xdr:rowOff>98879</xdr:rowOff>
    </xdr:to>
    <xdr:cxnSp macro="">
      <xdr:nvCxnSpPr>
        <xdr:cNvPr id="641" name="直線コネクタ 640"/>
        <xdr:cNvCxnSpPr/>
      </xdr:nvCxnSpPr>
      <xdr:spPr>
        <a:xfrm flipV="1">
          <a:off x="16317595" y="12987183"/>
          <a:ext cx="1269" cy="65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75110</xdr:rowOff>
    </xdr:from>
    <xdr:ext cx="534377" cy="259045"/>
    <xdr:sp macro="" textlink="">
      <xdr:nvSpPr>
        <xdr:cNvPr id="644" name="災害復旧費最大値テキスト"/>
        <xdr:cNvSpPr txBox="1"/>
      </xdr:nvSpPr>
      <xdr:spPr>
        <a:xfrm>
          <a:off x="16370300" y="1276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75</xdr:row>
      <xdr:rowOff>128433</xdr:rowOff>
    </xdr:from>
    <xdr:to>
      <xdr:col>23</xdr:col>
      <xdr:colOff>606425</xdr:colOff>
      <xdr:row>75</xdr:row>
      <xdr:rowOff>128433</xdr:rowOff>
    </xdr:to>
    <xdr:cxnSp macro="">
      <xdr:nvCxnSpPr>
        <xdr:cNvPr id="645" name="直線コネクタ 644"/>
        <xdr:cNvCxnSpPr/>
      </xdr:nvCxnSpPr>
      <xdr:spPr>
        <a:xfrm>
          <a:off x="16230600" y="1298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71675</xdr:rowOff>
    </xdr:from>
    <xdr:to>
      <xdr:col>23</xdr:col>
      <xdr:colOff>517525</xdr:colOff>
      <xdr:row>79</xdr:row>
      <xdr:rowOff>73309</xdr:rowOff>
    </xdr:to>
    <xdr:cxnSp macro="">
      <xdr:nvCxnSpPr>
        <xdr:cNvPr id="646" name="直線コネクタ 645"/>
        <xdr:cNvCxnSpPr/>
      </xdr:nvCxnSpPr>
      <xdr:spPr>
        <a:xfrm>
          <a:off x="15481300" y="1361622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18476</xdr:rowOff>
    </xdr:from>
    <xdr:ext cx="469744" cy="259045"/>
    <xdr:sp macro="" textlink="">
      <xdr:nvSpPr>
        <xdr:cNvPr id="647" name="災害復旧費平均値テキスト"/>
        <xdr:cNvSpPr txBox="1"/>
      </xdr:nvSpPr>
      <xdr:spPr>
        <a:xfrm>
          <a:off x="16370300" y="13391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167049</xdr:rowOff>
    </xdr:from>
    <xdr:to>
      <xdr:col>23</xdr:col>
      <xdr:colOff>568325</xdr:colOff>
      <xdr:row>79</xdr:row>
      <xdr:rowOff>97199</xdr:rowOff>
    </xdr:to>
    <xdr:sp macro="" textlink="">
      <xdr:nvSpPr>
        <xdr:cNvPr id="648" name="フローチャート : 判断 647"/>
        <xdr:cNvSpPr/>
      </xdr:nvSpPr>
      <xdr:spPr>
        <a:xfrm>
          <a:off x="16268700" y="1354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27947</xdr:rowOff>
    </xdr:from>
    <xdr:to>
      <xdr:col>22</xdr:col>
      <xdr:colOff>365125</xdr:colOff>
      <xdr:row>79</xdr:row>
      <xdr:rowOff>71675</xdr:rowOff>
    </xdr:to>
    <xdr:cxnSp macro="">
      <xdr:nvCxnSpPr>
        <xdr:cNvPr id="649" name="直線コネクタ 648"/>
        <xdr:cNvCxnSpPr/>
      </xdr:nvCxnSpPr>
      <xdr:spPr>
        <a:xfrm>
          <a:off x="14592300" y="13572497"/>
          <a:ext cx="889000" cy="4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104249</xdr:rowOff>
    </xdr:from>
    <xdr:to>
      <xdr:col>22</xdr:col>
      <xdr:colOff>415925</xdr:colOff>
      <xdr:row>79</xdr:row>
      <xdr:rowOff>34399</xdr:rowOff>
    </xdr:to>
    <xdr:sp macro="" textlink="">
      <xdr:nvSpPr>
        <xdr:cNvPr id="650" name="フローチャート : 判断 649"/>
        <xdr:cNvSpPr/>
      </xdr:nvSpPr>
      <xdr:spPr>
        <a:xfrm>
          <a:off x="15430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50926</xdr:rowOff>
    </xdr:from>
    <xdr:ext cx="469744" cy="259045"/>
    <xdr:sp macro="" textlink="">
      <xdr:nvSpPr>
        <xdr:cNvPr id="651" name="テキスト ボックス 650"/>
        <xdr:cNvSpPr txBox="1"/>
      </xdr:nvSpPr>
      <xdr:spPr>
        <a:xfrm>
          <a:off x="15246427" y="1325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74222</xdr:rowOff>
    </xdr:from>
    <xdr:to>
      <xdr:col>21</xdr:col>
      <xdr:colOff>161925</xdr:colOff>
      <xdr:row>79</xdr:row>
      <xdr:rowOff>27947</xdr:rowOff>
    </xdr:to>
    <xdr:cxnSp macro="">
      <xdr:nvCxnSpPr>
        <xdr:cNvPr id="652" name="直線コネクタ 651"/>
        <xdr:cNvCxnSpPr/>
      </xdr:nvCxnSpPr>
      <xdr:spPr>
        <a:xfrm>
          <a:off x="13703300" y="13447322"/>
          <a:ext cx="889000" cy="12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110356</xdr:rowOff>
    </xdr:from>
    <xdr:to>
      <xdr:col>21</xdr:col>
      <xdr:colOff>212725</xdr:colOff>
      <xdr:row>79</xdr:row>
      <xdr:rowOff>40506</xdr:rowOff>
    </xdr:to>
    <xdr:sp macro="" textlink="">
      <xdr:nvSpPr>
        <xdr:cNvPr id="653" name="フローチャート : 判断 652"/>
        <xdr:cNvSpPr/>
      </xdr:nvSpPr>
      <xdr:spPr>
        <a:xfrm>
          <a:off x="14541500" y="134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57033</xdr:rowOff>
    </xdr:from>
    <xdr:ext cx="469744" cy="259045"/>
    <xdr:sp macro="" textlink="">
      <xdr:nvSpPr>
        <xdr:cNvPr id="654" name="テキスト ボックス 653"/>
        <xdr:cNvSpPr txBox="1"/>
      </xdr:nvSpPr>
      <xdr:spPr>
        <a:xfrm>
          <a:off x="14357427" y="132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48162</xdr:rowOff>
    </xdr:from>
    <xdr:to>
      <xdr:col>19</xdr:col>
      <xdr:colOff>644525</xdr:colOff>
      <xdr:row>78</xdr:row>
      <xdr:rowOff>74222</xdr:rowOff>
    </xdr:to>
    <xdr:cxnSp macro="">
      <xdr:nvCxnSpPr>
        <xdr:cNvPr id="655" name="直線コネクタ 654"/>
        <xdr:cNvCxnSpPr/>
      </xdr:nvCxnSpPr>
      <xdr:spPr>
        <a:xfrm>
          <a:off x="12814300" y="12049662"/>
          <a:ext cx="889000" cy="139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63460</xdr:rowOff>
    </xdr:from>
    <xdr:to>
      <xdr:col>20</xdr:col>
      <xdr:colOff>9525</xdr:colOff>
      <xdr:row>76</xdr:row>
      <xdr:rowOff>165060</xdr:rowOff>
    </xdr:to>
    <xdr:sp macro="" textlink="">
      <xdr:nvSpPr>
        <xdr:cNvPr id="656" name="フローチャート : 判断 655"/>
        <xdr:cNvSpPr/>
      </xdr:nvSpPr>
      <xdr:spPr>
        <a:xfrm>
          <a:off x="13652500" y="1309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10137</xdr:rowOff>
    </xdr:from>
    <xdr:ext cx="534377" cy="259045"/>
    <xdr:sp macro="" textlink="">
      <xdr:nvSpPr>
        <xdr:cNvPr id="657" name="テキスト ボックス 656"/>
        <xdr:cNvSpPr txBox="1"/>
      </xdr:nvSpPr>
      <xdr:spPr>
        <a:xfrm>
          <a:off x="13436111" y="1286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2425</xdr:rowOff>
    </xdr:from>
    <xdr:to>
      <xdr:col>18</xdr:col>
      <xdr:colOff>492125</xdr:colOff>
      <xdr:row>78</xdr:row>
      <xdr:rowOff>104025</xdr:rowOff>
    </xdr:to>
    <xdr:sp macro="" textlink="">
      <xdr:nvSpPr>
        <xdr:cNvPr id="658" name="フローチャート : 判断 657"/>
        <xdr:cNvSpPr/>
      </xdr:nvSpPr>
      <xdr:spPr>
        <a:xfrm>
          <a:off x="12763500" y="13375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95152</xdr:rowOff>
    </xdr:from>
    <xdr:ext cx="469744" cy="259045"/>
    <xdr:sp macro="" textlink="">
      <xdr:nvSpPr>
        <xdr:cNvPr id="659" name="テキスト ボックス 658"/>
        <xdr:cNvSpPr txBox="1"/>
      </xdr:nvSpPr>
      <xdr:spPr>
        <a:xfrm>
          <a:off x="12579427" y="1346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22509</xdr:rowOff>
    </xdr:from>
    <xdr:to>
      <xdr:col>23</xdr:col>
      <xdr:colOff>568325</xdr:colOff>
      <xdr:row>79</xdr:row>
      <xdr:rowOff>124109</xdr:rowOff>
    </xdr:to>
    <xdr:sp macro="" textlink="">
      <xdr:nvSpPr>
        <xdr:cNvPr id="665" name="円/楕円 664"/>
        <xdr:cNvSpPr/>
      </xdr:nvSpPr>
      <xdr:spPr>
        <a:xfrm>
          <a:off x="16268700" y="135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145477</xdr:rowOff>
    </xdr:from>
    <xdr:ext cx="378565" cy="259045"/>
    <xdr:sp macro="" textlink="">
      <xdr:nvSpPr>
        <xdr:cNvPr id="666" name="災害復旧費該当値テキスト"/>
        <xdr:cNvSpPr txBox="1"/>
      </xdr:nvSpPr>
      <xdr:spPr>
        <a:xfrm>
          <a:off x="16370300" y="13518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20875</xdr:rowOff>
    </xdr:from>
    <xdr:to>
      <xdr:col>22</xdr:col>
      <xdr:colOff>415925</xdr:colOff>
      <xdr:row>79</xdr:row>
      <xdr:rowOff>122475</xdr:rowOff>
    </xdr:to>
    <xdr:sp macro="" textlink="">
      <xdr:nvSpPr>
        <xdr:cNvPr id="667" name="円/楕円 666"/>
        <xdr:cNvSpPr/>
      </xdr:nvSpPr>
      <xdr:spPr>
        <a:xfrm>
          <a:off x="15430500" y="135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113602</xdr:rowOff>
    </xdr:from>
    <xdr:ext cx="378565" cy="259045"/>
    <xdr:sp macro="" textlink="">
      <xdr:nvSpPr>
        <xdr:cNvPr id="668" name="テキスト ボックス 667"/>
        <xdr:cNvSpPr txBox="1"/>
      </xdr:nvSpPr>
      <xdr:spPr>
        <a:xfrm>
          <a:off x="15292017" y="1365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148597</xdr:rowOff>
    </xdr:from>
    <xdr:to>
      <xdr:col>21</xdr:col>
      <xdr:colOff>212725</xdr:colOff>
      <xdr:row>79</xdr:row>
      <xdr:rowOff>78747</xdr:rowOff>
    </xdr:to>
    <xdr:sp macro="" textlink="">
      <xdr:nvSpPr>
        <xdr:cNvPr id="669" name="円/楕円 668"/>
        <xdr:cNvSpPr/>
      </xdr:nvSpPr>
      <xdr:spPr>
        <a:xfrm>
          <a:off x="14541500" y="135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69874</xdr:rowOff>
    </xdr:from>
    <xdr:ext cx="469744" cy="259045"/>
    <xdr:sp macro="" textlink="">
      <xdr:nvSpPr>
        <xdr:cNvPr id="670" name="テキスト ボックス 669"/>
        <xdr:cNvSpPr txBox="1"/>
      </xdr:nvSpPr>
      <xdr:spPr>
        <a:xfrm>
          <a:off x="14357427" y="1361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23422</xdr:rowOff>
    </xdr:from>
    <xdr:to>
      <xdr:col>20</xdr:col>
      <xdr:colOff>9525</xdr:colOff>
      <xdr:row>78</xdr:row>
      <xdr:rowOff>125022</xdr:rowOff>
    </xdr:to>
    <xdr:sp macro="" textlink="">
      <xdr:nvSpPr>
        <xdr:cNvPr id="671" name="円/楕円 670"/>
        <xdr:cNvSpPr/>
      </xdr:nvSpPr>
      <xdr:spPr>
        <a:xfrm>
          <a:off x="136525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116149</xdr:rowOff>
    </xdr:from>
    <xdr:ext cx="469744" cy="259045"/>
    <xdr:sp macro="" textlink="">
      <xdr:nvSpPr>
        <xdr:cNvPr id="672" name="テキスト ボックス 671"/>
        <xdr:cNvSpPr txBox="1"/>
      </xdr:nvSpPr>
      <xdr:spPr>
        <a:xfrm>
          <a:off x="13468427" y="1348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168812</xdr:rowOff>
    </xdr:from>
    <xdr:to>
      <xdr:col>18</xdr:col>
      <xdr:colOff>492125</xdr:colOff>
      <xdr:row>70</xdr:row>
      <xdr:rowOff>98962</xdr:rowOff>
    </xdr:to>
    <xdr:sp macro="" textlink="">
      <xdr:nvSpPr>
        <xdr:cNvPr id="673" name="円/楕円 672"/>
        <xdr:cNvSpPr/>
      </xdr:nvSpPr>
      <xdr:spPr>
        <a:xfrm>
          <a:off x="12763500" y="119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115489</xdr:rowOff>
    </xdr:from>
    <xdr:ext cx="534377" cy="259045"/>
    <xdr:sp macro="" textlink="">
      <xdr:nvSpPr>
        <xdr:cNvPr id="674" name="テキスト ボックス 673"/>
        <xdr:cNvSpPr txBox="1"/>
      </xdr:nvSpPr>
      <xdr:spPr>
        <a:xfrm>
          <a:off x="12547111" y="117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8" name="直線コネクタ 697"/>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9"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700" name="直線コネクタ 699"/>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701"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702" name="直線コネクタ 701"/>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161523</xdr:rowOff>
    </xdr:from>
    <xdr:to>
      <xdr:col>23</xdr:col>
      <xdr:colOff>517525</xdr:colOff>
      <xdr:row>94</xdr:row>
      <xdr:rowOff>57716</xdr:rowOff>
    </xdr:to>
    <xdr:cxnSp macro="">
      <xdr:nvCxnSpPr>
        <xdr:cNvPr id="703" name="直線コネクタ 702"/>
        <xdr:cNvCxnSpPr/>
      </xdr:nvCxnSpPr>
      <xdr:spPr>
        <a:xfrm flipV="1">
          <a:off x="15481300" y="15934923"/>
          <a:ext cx="838200" cy="23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704"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705" name="フローチャート : 判断 704"/>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121434</xdr:rowOff>
    </xdr:from>
    <xdr:to>
      <xdr:col>22</xdr:col>
      <xdr:colOff>365125</xdr:colOff>
      <xdr:row>94</xdr:row>
      <xdr:rowOff>57716</xdr:rowOff>
    </xdr:to>
    <xdr:cxnSp macro="">
      <xdr:nvCxnSpPr>
        <xdr:cNvPr id="706" name="直線コネクタ 705"/>
        <xdr:cNvCxnSpPr/>
      </xdr:nvCxnSpPr>
      <xdr:spPr>
        <a:xfrm>
          <a:off x="14592300" y="16066284"/>
          <a:ext cx="889000" cy="10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7" name="フローチャート : 判断 706"/>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8" name="テキスト ボックス 707"/>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14450</xdr:rowOff>
    </xdr:from>
    <xdr:to>
      <xdr:col>21</xdr:col>
      <xdr:colOff>161925</xdr:colOff>
      <xdr:row>93</xdr:row>
      <xdr:rowOff>121434</xdr:rowOff>
    </xdr:to>
    <xdr:cxnSp macro="">
      <xdr:nvCxnSpPr>
        <xdr:cNvPr id="709" name="直線コネクタ 708"/>
        <xdr:cNvCxnSpPr/>
      </xdr:nvCxnSpPr>
      <xdr:spPr>
        <a:xfrm>
          <a:off x="13703300" y="15959300"/>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10" name="フローチャート : 判断 709"/>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11" name="テキスト ボックス 710"/>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14100</xdr:rowOff>
    </xdr:from>
    <xdr:to>
      <xdr:col>19</xdr:col>
      <xdr:colOff>644525</xdr:colOff>
      <xdr:row>93</xdr:row>
      <xdr:rowOff>14450</xdr:rowOff>
    </xdr:to>
    <xdr:cxnSp macro="">
      <xdr:nvCxnSpPr>
        <xdr:cNvPr id="712" name="直線コネクタ 711"/>
        <xdr:cNvCxnSpPr/>
      </xdr:nvCxnSpPr>
      <xdr:spPr>
        <a:xfrm>
          <a:off x="12814300" y="15958950"/>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13" name="フローチャート : 判断 712"/>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14" name="テキスト ボックス 713"/>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15" name="フローチャート : 判断 714"/>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16" name="テキスト ボックス 715"/>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110723</xdr:rowOff>
    </xdr:from>
    <xdr:to>
      <xdr:col>23</xdr:col>
      <xdr:colOff>568325</xdr:colOff>
      <xdr:row>93</xdr:row>
      <xdr:rowOff>40873</xdr:rowOff>
    </xdr:to>
    <xdr:sp macro="" textlink="">
      <xdr:nvSpPr>
        <xdr:cNvPr id="722" name="円/楕円 721"/>
        <xdr:cNvSpPr/>
      </xdr:nvSpPr>
      <xdr:spPr>
        <a:xfrm>
          <a:off x="16268700" y="158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133600</xdr:rowOff>
    </xdr:from>
    <xdr:ext cx="599010" cy="259045"/>
    <xdr:sp macro="" textlink="">
      <xdr:nvSpPr>
        <xdr:cNvPr id="723" name="公債費該当値テキスト"/>
        <xdr:cNvSpPr txBox="1"/>
      </xdr:nvSpPr>
      <xdr:spPr>
        <a:xfrm>
          <a:off x="16370300" y="1573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142,136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6916</xdr:rowOff>
    </xdr:from>
    <xdr:to>
      <xdr:col>22</xdr:col>
      <xdr:colOff>415925</xdr:colOff>
      <xdr:row>94</xdr:row>
      <xdr:rowOff>108516</xdr:rowOff>
    </xdr:to>
    <xdr:sp macro="" textlink="">
      <xdr:nvSpPr>
        <xdr:cNvPr id="724" name="円/楕円 723"/>
        <xdr:cNvSpPr/>
      </xdr:nvSpPr>
      <xdr:spPr>
        <a:xfrm>
          <a:off x="15430500" y="161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125043</xdr:rowOff>
    </xdr:from>
    <xdr:ext cx="599010" cy="259045"/>
    <xdr:sp macro="" textlink="">
      <xdr:nvSpPr>
        <xdr:cNvPr id="725" name="テキスト ボックス 724"/>
        <xdr:cNvSpPr txBox="1"/>
      </xdr:nvSpPr>
      <xdr:spPr>
        <a:xfrm>
          <a:off x="15181794" y="1589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70634</xdr:rowOff>
    </xdr:from>
    <xdr:to>
      <xdr:col>21</xdr:col>
      <xdr:colOff>212725</xdr:colOff>
      <xdr:row>94</xdr:row>
      <xdr:rowOff>784</xdr:rowOff>
    </xdr:to>
    <xdr:sp macro="" textlink="">
      <xdr:nvSpPr>
        <xdr:cNvPr id="726" name="円/楕円 725"/>
        <xdr:cNvSpPr/>
      </xdr:nvSpPr>
      <xdr:spPr>
        <a:xfrm>
          <a:off x="14541500" y="1601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17311</xdr:rowOff>
    </xdr:from>
    <xdr:ext cx="599010" cy="259045"/>
    <xdr:sp macro="" textlink="">
      <xdr:nvSpPr>
        <xdr:cNvPr id="727" name="テキスト ボックス 726"/>
        <xdr:cNvSpPr txBox="1"/>
      </xdr:nvSpPr>
      <xdr:spPr>
        <a:xfrm>
          <a:off x="14292794" y="1579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124,897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135100</xdr:rowOff>
    </xdr:from>
    <xdr:to>
      <xdr:col>20</xdr:col>
      <xdr:colOff>9525</xdr:colOff>
      <xdr:row>93</xdr:row>
      <xdr:rowOff>65250</xdr:rowOff>
    </xdr:to>
    <xdr:sp macro="" textlink="">
      <xdr:nvSpPr>
        <xdr:cNvPr id="728" name="円/楕円 727"/>
        <xdr:cNvSpPr/>
      </xdr:nvSpPr>
      <xdr:spPr>
        <a:xfrm>
          <a:off x="13652500" y="159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81777</xdr:rowOff>
    </xdr:from>
    <xdr:ext cx="599010" cy="259045"/>
    <xdr:sp macro="" textlink="">
      <xdr:nvSpPr>
        <xdr:cNvPr id="729" name="テキスト ボックス 728"/>
        <xdr:cNvSpPr txBox="1"/>
      </xdr:nvSpPr>
      <xdr:spPr>
        <a:xfrm>
          <a:off x="13403794" y="1568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138,937</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134750</xdr:rowOff>
    </xdr:from>
    <xdr:to>
      <xdr:col>18</xdr:col>
      <xdr:colOff>492125</xdr:colOff>
      <xdr:row>93</xdr:row>
      <xdr:rowOff>64900</xdr:rowOff>
    </xdr:to>
    <xdr:sp macro="" textlink="">
      <xdr:nvSpPr>
        <xdr:cNvPr id="730" name="円/楕円 729"/>
        <xdr:cNvSpPr/>
      </xdr:nvSpPr>
      <xdr:spPr>
        <a:xfrm>
          <a:off x="12763500" y="159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81427</xdr:rowOff>
    </xdr:from>
    <xdr:ext cx="599010" cy="259045"/>
    <xdr:sp macro="" textlink="">
      <xdr:nvSpPr>
        <xdr:cNvPr id="731" name="テキスト ボックス 730"/>
        <xdr:cNvSpPr txBox="1"/>
      </xdr:nvSpPr>
      <xdr:spPr>
        <a:xfrm>
          <a:off x="12514794" y="1568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55" name="直線コネクタ 754"/>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8"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9" name="直線コネクタ 758"/>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6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62" name="フローチャート : 判断 76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64" name="フローチャート : 判断 763"/>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65" name="テキスト ボックス 764"/>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7" name="フローチャート : 判断 766"/>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8" name="テキスト ボックス 767"/>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70" name="フローチャート : 判断 769"/>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71" name="テキスト ボックス 770"/>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72" name="フローチャート : 判断 771"/>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73" name="テキスト ボックス 772"/>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9" name="円/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8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1" name="円/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2" name="テキスト ボックス 78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3" name="円/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4" name="テキスト ボックス 78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5" name="円/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6" name="テキスト ボックス 78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7" name="円/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8" name="テキスト ボックス 78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フローチャート :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3" name="フローチャート :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4" name="テキスト ボックス 81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6" name="フローチャート :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7" name="テキスト ボックス 81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9" name="フローチャート :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20" name="テキスト ボックス 81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フローチャート :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2" name="テキスト ボックス 82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8" name="円/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30" name="円/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31" name="テキスト ボックス 83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2" name="円/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3" name="テキスト ボックス 83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4" name="円/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5" name="テキスト ボックス 83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6" name="円/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7" name="テキスト ボックス 83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・総務費が、平成</a:t>
          </a:r>
          <a:r>
            <a:rPr kumimoji="1" lang="en-US" altLang="ja-JP" sz="1400">
              <a:latin typeface="ＭＳ Ｐゴシック"/>
            </a:rPr>
            <a:t>25</a:t>
          </a:r>
          <a:r>
            <a:rPr kumimoji="1" lang="ja-JP" altLang="en-US" sz="1400">
              <a:latin typeface="ＭＳ Ｐゴシック"/>
            </a:rPr>
            <a:t>年、平成</a:t>
          </a:r>
          <a:r>
            <a:rPr kumimoji="1" lang="en-US" altLang="ja-JP" sz="1400">
              <a:latin typeface="ＭＳ Ｐゴシック"/>
            </a:rPr>
            <a:t>26</a:t>
          </a:r>
          <a:r>
            <a:rPr kumimoji="1" lang="ja-JP" altLang="en-US" sz="1400">
              <a:latin typeface="ＭＳ Ｐゴシック"/>
            </a:rPr>
            <a:t>年、平成</a:t>
          </a:r>
          <a:r>
            <a:rPr kumimoji="1" lang="en-US" altLang="ja-JP" sz="1400">
              <a:latin typeface="ＭＳ Ｐゴシック"/>
            </a:rPr>
            <a:t>27</a:t>
          </a:r>
          <a:r>
            <a:rPr kumimoji="1" lang="ja-JP" altLang="en-US" sz="1400">
              <a:latin typeface="ＭＳ Ｐゴシック"/>
            </a:rPr>
            <a:t>年と、高い水準で推移しているのは、庁舎増築事業総額約</a:t>
          </a:r>
          <a:r>
            <a:rPr kumimoji="1" lang="en-US" altLang="ja-JP" sz="1400">
              <a:latin typeface="ＭＳ Ｐゴシック"/>
            </a:rPr>
            <a:t>13</a:t>
          </a:r>
          <a:r>
            <a:rPr kumimoji="1" lang="ja-JP" altLang="en-US" sz="1400">
              <a:latin typeface="ＭＳ Ｐゴシック"/>
            </a:rPr>
            <a:t>億円を実施したためである。また、もう一つの理由として、国庫補助金を受けて、各交付金事業を実施したことも要因である。</a:t>
          </a:r>
          <a:endParaRPr kumimoji="1" lang="en-US" altLang="ja-JP" sz="1400">
            <a:latin typeface="ＭＳ Ｐゴシック"/>
          </a:endParaRPr>
        </a:p>
        <a:p>
          <a:r>
            <a:rPr kumimoji="1" lang="ja-JP" altLang="en-US" sz="1400">
              <a:latin typeface="ＭＳ Ｐゴシック"/>
            </a:rPr>
            <a:t>・民生費については、ここ数年、保育園統合事業で園舎新築工事を実施しており、数値が高くなっている。なお、扶助費等について、今後、高齢化が進んでいくことにより、更に増加していき、高止まりの傾向が予想される。</a:t>
          </a:r>
          <a:endParaRPr kumimoji="1" lang="en-US" altLang="ja-JP" sz="1400">
            <a:latin typeface="ＭＳ Ｐゴシック"/>
          </a:endParaRPr>
        </a:p>
        <a:p>
          <a:r>
            <a:rPr kumimoji="1" lang="ja-JP" altLang="en-US" sz="1400">
              <a:latin typeface="ＭＳ Ｐゴシック"/>
            </a:rPr>
            <a:t>・農林水産業費も高い傾向にある。山間部に位置する当町は、農林業が主幹産業であり、農業基盤整備事業、土地改良事業、また、農家への補助などにより、荒廃地が増えるのを防ぐとともに、農業の再興を目指している。</a:t>
          </a:r>
          <a:endParaRPr kumimoji="1" lang="en-US" altLang="ja-JP" sz="1400">
            <a:latin typeface="ＭＳ Ｐゴシック"/>
          </a:endParaRPr>
        </a:p>
        <a:p>
          <a:r>
            <a:rPr kumimoji="1" lang="ja-JP" altLang="en-US" sz="1400">
              <a:latin typeface="ＭＳ Ｐゴシック"/>
            </a:rPr>
            <a:t>・消防費については、常備消防業務を平成</a:t>
          </a:r>
          <a:r>
            <a:rPr kumimoji="1" lang="en-US" altLang="ja-JP" sz="1400">
              <a:latin typeface="ＭＳ Ｐゴシック"/>
            </a:rPr>
            <a:t>25</a:t>
          </a:r>
          <a:r>
            <a:rPr kumimoji="1" lang="ja-JP" altLang="en-US" sz="1400">
              <a:latin typeface="ＭＳ Ｐゴシック"/>
            </a:rPr>
            <a:t>年度から広域化しているが、広域化に伴う、指令システム構築などを平成</a:t>
          </a:r>
          <a:r>
            <a:rPr kumimoji="1" lang="en-US" altLang="ja-JP" sz="1400">
              <a:latin typeface="ＭＳ Ｐゴシック"/>
            </a:rPr>
            <a:t>24</a:t>
          </a:r>
          <a:r>
            <a:rPr kumimoji="1" lang="ja-JP" altLang="en-US" sz="1400">
              <a:latin typeface="ＭＳ Ｐゴシック"/>
            </a:rPr>
            <a:t>年度に実施しており、当該年度の数値が高くなっている。</a:t>
          </a:r>
          <a:endParaRPr kumimoji="1" lang="en-US" altLang="ja-JP" sz="14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・公債費は、類似団体と比較してかなり高い状況である。平成</a:t>
          </a:r>
          <a:r>
            <a:rPr kumimoji="1" lang="en-US" altLang="ja-JP" sz="1400">
              <a:latin typeface="ＭＳ Ｐゴシック"/>
            </a:rPr>
            <a:t>27</a:t>
          </a:r>
          <a:r>
            <a:rPr kumimoji="1" lang="ja-JP" altLang="en-US" sz="1400">
              <a:latin typeface="ＭＳ Ｐゴシック"/>
            </a:rPr>
            <a:t>年度が極端に高くなっているのは、繰上償還を平成</a:t>
          </a:r>
          <a:r>
            <a:rPr kumimoji="1" lang="en-US" altLang="ja-JP" sz="1400">
              <a:latin typeface="ＭＳ Ｐゴシック"/>
            </a:rPr>
            <a:t>27</a:t>
          </a:r>
          <a:r>
            <a:rPr kumimoji="1" lang="ja-JP" altLang="en-US" sz="1400">
              <a:latin typeface="ＭＳ Ｐゴシック"/>
            </a:rPr>
            <a:t>年度は</a:t>
          </a:r>
          <a:r>
            <a:rPr kumimoji="1" lang="en-US" altLang="ja-JP" sz="1400">
              <a:latin typeface="ＭＳ Ｐゴシック"/>
            </a:rPr>
            <a:t>1,063,022</a:t>
          </a:r>
          <a:r>
            <a:rPr kumimoji="1" lang="ja-JP" altLang="en-US" sz="1400">
              <a:latin typeface="ＭＳ Ｐゴシック"/>
            </a:rPr>
            <a:t>千円（平成</a:t>
          </a:r>
          <a:r>
            <a:rPr kumimoji="1" lang="en-US" altLang="ja-JP" sz="1400">
              <a:latin typeface="ＭＳ Ｐゴシック"/>
            </a:rPr>
            <a:t>26</a:t>
          </a:r>
          <a:r>
            <a:rPr kumimoji="1" lang="ja-JP" altLang="en-US" sz="1400">
              <a:latin typeface="ＭＳ Ｐゴシック"/>
            </a:rPr>
            <a:t>年度は</a:t>
          </a:r>
          <a:r>
            <a:rPr kumimoji="1" lang="en-US" altLang="ja-JP" sz="1400">
              <a:latin typeface="ＭＳ Ｐゴシック"/>
            </a:rPr>
            <a:t>530,509</a:t>
          </a:r>
          <a:r>
            <a:rPr kumimoji="1" lang="ja-JP" altLang="en-US" sz="1400">
              <a:latin typeface="ＭＳ Ｐゴシック"/>
            </a:rPr>
            <a:t>千円）実施したことが要因である。</a:t>
          </a:r>
          <a:endParaRPr kumimoji="1" lang="en-US" altLang="ja-JP" sz="1100">
            <a:solidFill>
              <a:schemeClr val="dk1"/>
            </a:solidFill>
            <a:latin typeface="+mn-lt"/>
            <a:ea typeface="+mn-ea"/>
            <a:cs typeface="+mn-cs"/>
          </a:endParaRPr>
        </a:p>
        <a:p>
          <a:endParaRPr kumimoji="1" lang="en-US" altLang="ja-JP" sz="1400">
            <a:latin typeface="ＭＳ Ｐゴシック"/>
          </a:endParaRPr>
        </a:p>
        <a:p>
          <a:endParaRPr kumimoji="1" lang="ja-JP" altLang="en-US" sz="14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・財政調整基金残高は、標準財政規模が増額、基金残高が減額したことにより減少している。</a:t>
          </a:r>
        </a:p>
        <a:p>
          <a:r>
            <a:rPr kumimoji="1" lang="ja-JP" altLang="en-US" sz="1400">
              <a:latin typeface="ＭＳ ゴシック" pitchFamily="49" charset="-128"/>
              <a:ea typeface="ＭＳ ゴシック" pitchFamily="49" charset="-128"/>
            </a:rPr>
            <a:t>・実質収支額の減少は、平成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66,967</a:t>
          </a:r>
          <a:r>
            <a:rPr kumimoji="1" lang="ja-JP" altLang="en-US" sz="1400">
              <a:latin typeface="ＭＳ ゴシック" pitchFamily="49" charset="-128"/>
              <a:ea typeface="ＭＳ ゴシック" pitchFamily="49" charset="-128"/>
            </a:rPr>
            <a:t>千円から平成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37,803</a:t>
          </a:r>
          <a:r>
            <a:rPr kumimoji="1" lang="ja-JP" altLang="en-US" sz="1400">
              <a:latin typeface="ＭＳ ゴシック" pitchFamily="49" charset="-128"/>
              <a:ea typeface="ＭＳ ゴシック" pitchFamily="49" charset="-128"/>
            </a:rPr>
            <a:t>千円と減額したことが要因である。</a:t>
          </a:r>
        </a:p>
        <a:p>
          <a:r>
            <a:rPr kumimoji="1" lang="ja-JP" altLang="en-US" sz="1400">
              <a:latin typeface="ＭＳ ゴシック" pitchFamily="49" charset="-128"/>
              <a:ea typeface="ＭＳ ゴシック" pitchFamily="49" charset="-128"/>
            </a:rPr>
            <a:t>・実質単年度収支は、繰上償還額の増額により増加している。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兵庫県佐用町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13947787</v>
      </c>
      <c r="BO4" s="379"/>
      <c r="BP4" s="379"/>
      <c r="BQ4" s="379"/>
      <c r="BR4" s="379"/>
      <c r="BS4" s="379"/>
      <c r="BT4" s="379"/>
      <c r="BU4" s="380"/>
      <c r="BV4" s="378">
        <v>13475789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0.4</v>
      </c>
      <c r="CU4" s="385"/>
      <c r="CV4" s="385"/>
      <c r="CW4" s="385"/>
      <c r="CX4" s="385"/>
      <c r="CY4" s="385"/>
      <c r="CZ4" s="385"/>
      <c r="DA4" s="386"/>
      <c r="DB4" s="384">
        <v>0.8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13898977</v>
      </c>
      <c r="BO5" s="416"/>
      <c r="BP5" s="416"/>
      <c r="BQ5" s="416"/>
      <c r="BR5" s="416"/>
      <c r="BS5" s="416"/>
      <c r="BT5" s="416"/>
      <c r="BU5" s="417"/>
      <c r="BV5" s="415">
        <v>13382691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77.2</v>
      </c>
      <c r="CU5" s="413"/>
      <c r="CV5" s="413"/>
      <c r="CW5" s="413"/>
      <c r="CX5" s="413"/>
      <c r="CY5" s="413"/>
      <c r="CZ5" s="413"/>
      <c r="DA5" s="414"/>
      <c r="DB5" s="412">
        <v>81.8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48810</v>
      </c>
      <c r="BO6" s="416"/>
      <c r="BP6" s="416"/>
      <c r="BQ6" s="416"/>
      <c r="BR6" s="416"/>
      <c r="BS6" s="416"/>
      <c r="BT6" s="416"/>
      <c r="BU6" s="417"/>
      <c r="BV6" s="415">
        <v>93098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81.599999999999994</v>
      </c>
      <c r="CU6" s="453"/>
      <c r="CV6" s="453"/>
      <c r="CW6" s="453"/>
      <c r="CX6" s="453"/>
      <c r="CY6" s="453"/>
      <c r="CZ6" s="453"/>
      <c r="DA6" s="454"/>
      <c r="DB6" s="452">
        <v>81.8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11007</v>
      </c>
      <c r="BO7" s="416"/>
      <c r="BP7" s="416"/>
      <c r="BQ7" s="416"/>
      <c r="BR7" s="416"/>
      <c r="BS7" s="416"/>
      <c r="BT7" s="416"/>
      <c r="BU7" s="417"/>
      <c r="BV7" s="415">
        <v>26131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9030536</v>
      </c>
      <c r="CU7" s="416"/>
      <c r="CV7" s="416"/>
      <c r="CW7" s="416"/>
      <c r="CX7" s="416"/>
      <c r="CY7" s="416"/>
      <c r="CZ7" s="416"/>
      <c r="DA7" s="417"/>
      <c r="DB7" s="415">
        <v>8897658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37803</v>
      </c>
      <c r="BO8" s="416"/>
      <c r="BP8" s="416"/>
      <c r="BQ8" s="416"/>
      <c r="BR8" s="416"/>
      <c r="BS8" s="416"/>
      <c r="BT8" s="416"/>
      <c r="BU8" s="417"/>
      <c r="BV8" s="415">
        <v>66967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0.32</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17510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-29164</v>
      </c>
      <c r="BO9" s="416"/>
      <c r="BP9" s="416"/>
      <c r="BQ9" s="416"/>
      <c r="BR9" s="416"/>
      <c r="BS9" s="416"/>
      <c r="BT9" s="416"/>
      <c r="BU9" s="417"/>
      <c r="BV9" s="415">
        <v>23394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24.1</v>
      </c>
      <c r="CU9" s="413"/>
      <c r="CV9" s="413"/>
      <c r="CW9" s="413"/>
      <c r="CX9" s="413"/>
      <c r="CY9" s="413"/>
      <c r="CZ9" s="413"/>
      <c r="DA9" s="414"/>
      <c r="DB9" s="412">
        <v>21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19265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318288</v>
      </c>
      <c r="BO10" s="416"/>
      <c r="BP10" s="416"/>
      <c r="BQ10" s="416"/>
      <c r="BR10" s="416"/>
      <c r="BS10" s="416"/>
      <c r="BT10" s="416"/>
      <c r="BU10" s="417"/>
      <c r="BV10" s="415">
        <v>218146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v>1063022</v>
      </c>
      <c r="BO11" s="416"/>
      <c r="BP11" s="416"/>
      <c r="BQ11" s="416"/>
      <c r="BR11" s="416"/>
      <c r="BS11" s="416"/>
      <c r="BT11" s="416"/>
      <c r="BU11" s="417"/>
      <c r="BV11" s="415">
        <v>530509</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18152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v>363108</v>
      </c>
      <c r="BO12" s="416"/>
      <c r="BP12" s="416"/>
      <c r="BQ12" s="416"/>
      <c r="BR12" s="416"/>
      <c r="BS12" s="416"/>
      <c r="BT12" s="416"/>
      <c r="BU12" s="417"/>
      <c r="BV12" s="415">
        <v>246002</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18054</v>
      </c>
      <c r="S13" s="497"/>
      <c r="T13" s="497"/>
      <c r="U13" s="497"/>
      <c r="V13" s="498"/>
      <c r="W13" s="431" t="s">
        <v>118</v>
      </c>
      <c r="X13" s="432"/>
      <c r="Y13" s="432"/>
      <c r="Z13" s="432"/>
      <c r="AA13" s="432"/>
      <c r="AB13" s="422"/>
      <c r="AC13" s="466">
        <v>647</v>
      </c>
      <c r="AD13" s="467"/>
      <c r="AE13" s="467"/>
      <c r="AF13" s="467"/>
      <c r="AG13" s="506"/>
      <c r="AH13" s="466">
        <v>1165</v>
      </c>
      <c r="AI13" s="467"/>
      <c r="AJ13" s="467"/>
      <c r="AK13" s="467"/>
      <c r="AL13" s="468"/>
      <c r="AM13" s="444" t="s">
        <v>119</v>
      </c>
      <c r="AN13" s="445"/>
      <c r="AO13" s="445"/>
      <c r="AP13" s="445"/>
      <c r="AQ13" s="445"/>
      <c r="AR13" s="445"/>
      <c r="AS13" s="445"/>
      <c r="AT13" s="446"/>
      <c r="AU13" s="447" t="s">
        <v>91</v>
      </c>
      <c r="AV13" s="448"/>
      <c r="AW13" s="448"/>
      <c r="AX13" s="448"/>
      <c r="AY13" s="449" t="s">
        <v>120</v>
      </c>
      <c r="AZ13" s="450"/>
      <c r="BA13" s="450"/>
      <c r="BB13" s="450"/>
      <c r="BC13" s="450"/>
      <c r="BD13" s="450"/>
      <c r="BE13" s="450"/>
      <c r="BF13" s="450"/>
      <c r="BG13" s="450"/>
      <c r="BH13" s="450"/>
      <c r="BI13" s="450"/>
      <c r="BJ13" s="450"/>
      <c r="BK13" s="450"/>
      <c r="BL13" s="450"/>
      <c r="BM13" s="451"/>
      <c r="BN13" s="415">
        <v>989038</v>
      </c>
      <c r="BO13" s="416"/>
      <c r="BP13" s="416"/>
      <c r="BQ13" s="416"/>
      <c r="BR13" s="416"/>
      <c r="BS13" s="416"/>
      <c r="BT13" s="416"/>
      <c r="BU13" s="417"/>
      <c r="BV13" s="415">
        <v>526047</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8.8000000000000007</v>
      </c>
      <c r="CU13" s="413"/>
      <c r="CV13" s="413"/>
      <c r="CW13" s="413"/>
      <c r="CX13" s="413"/>
      <c r="CY13" s="413"/>
      <c r="CZ13" s="413"/>
      <c r="DA13" s="414"/>
      <c r="DB13" s="412">
        <v>9.6999999999999993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18514</v>
      </c>
      <c r="S14" s="497"/>
      <c r="T14" s="497"/>
      <c r="U14" s="497"/>
      <c r="V14" s="498"/>
      <c r="W14" s="405"/>
      <c r="X14" s="406"/>
      <c r="Y14" s="406"/>
      <c r="Z14" s="406"/>
      <c r="AA14" s="406"/>
      <c r="AB14" s="395"/>
      <c r="AC14" s="499">
        <v>7.5</v>
      </c>
      <c r="AD14" s="500"/>
      <c r="AE14" s="500"/>
      <c r="AF14" s="500"/>
      <c r="AG14" s="501"/>
      <c r="AH14" s="499">
        <v>11.7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v>13.1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18423</v>
      </c>
      <c r="S15" s="497"/>
      <c r="T15" s="497"/>
      <c r="U15" s="497"/>
      <c r="V15" s="498"/>
      <c r="W15" s="431" t="s">
        <v>124</v>
      </c>
      <c r="X15" s="432"/>
      <c r="Y15" s="432"/>
      <c r="Z15" s="432"/>
      <c r="AA15" s="432"/>
      <c r="AB15" s="422"/>
      <c r="AC15" s="466">
        <v>2609</v>
      </c>
      <c r="AD15" s="467"/>
      <c r="AE15" s="467"/>
      <c r="AF15" s="467"/>
      <c r="AG15" s="506"/>
      <c r="AH15" s="466">
        <v>3126</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2115406</v>
      </c>
      <c r="BO15" s="379"/>
      <c r="BP15" s="379"/>
      <c r="BQ15" s="379"/>
      <c r="BR15" s="379"/>
      <c r="BS15" s="379"/>
      <c r="BT15" s="379"/>
      <c r="BU15" s="380"/>
      <c r="BV15" s="378">
        <v>2060707</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30.4</v>
      </c>
      <c r="AD16" s="500"/>
      <c r="AE16" s="500"/>
      <c r="AF16" s="500"/>
      <c r="AG16" s="501"/>
      <c r="AH16" s="499">
        <v>31.5</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6790836</v>
      </c>
      <c r="BO16" s="416"/>
      <c r="BP16" s="416"/>
      <c r="BQ16" s="416"/>
      <c r="BR16" s="416"/>
      <c r="BS16" s="416"/>
      <c r="BT16" s="416"/>
      <c r="BU16" s="417"/>
      <c r="BV16" s="415">
        <v>6378557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5340</v>
      </c>
      <c r="AD17" s="467"/>
      <c r="AE17" s="467"/>
      <c r="AF17" s="467"/>
      <c r="AG17" s="506"/>
      <c r="AH17" s="466">
        <v>5590</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2674520</v>
      </c>
      <c r="BO17" s="416"/>
      <c r="BP17" s="416"/>
      <c r="BQ17" s="416"/>
      <c r="BR17" s="416"/>
      <c r="BS17" s="416"/>
      <c r="BT17" s="416"/>
      <c r="BU17" s="417"/>
      <c r="BV17" s="415">
        <v>2631845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307.44</v>
      </c>
      <c r="M18" s="528"/>
      <c r="N18" s="528"/>
      <c r="O18" s="528"/>
      <c r="P18" s="528"/>
      <c r="Q18" s="528"/>
      <c r="R18" s="529"/>
      <c r="S18" s="529"/>
      <c r="T18" s="529"/>
      <c r="U18" s="529"/>
      <c r="V18" s="530"/>
      <c r="W18" s="433"/>
      <c r="X18" s="434"/>
      <c r="Y18" s="434"/>
      <c r="Z18" s="434"/>
      <c r="AA18" s="434"/>
      <c r="AB18" s="425"/>
      <c r="AC18" s="531">
        <v>62.1</v>
      </c>
      <c r="AD18" s="532"/>
      <c r="AE18" s="532"/>
      <c r="AF18" s="532"/>
      <c r="AG18" s="533"/>
      <c r="AH18" s="531">
        <v>56.4</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7110080</v>
      </c>
      <c r="BO18" s="416"/>
      <c r="BP18" s="416"/>
      <c r="BQ18" s="416"/>
      <c r="BR18" s="416"/>
      <c r="BS18" s="416"/>
      <c r="BT18" s="416"/>
      <c r="BU18" s="417"/>
      <c r="BV18" s="415">
        <v>6940549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57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10596173</v>
      </c>
      <c r="BO19" s="416"/>
      <c r="BP19" s="416"/>
      <c r="BQ19" s="416"/>
      <c r="BR19" s="416"/>
      <c r="BS19" s="416"/>
      <c r="BT19" s="416"/>
      <c r="BU19" s="417"/>
      <c r="BV19" s="415">
        <v>9611363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6108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15572138</v>
      </c>
      <c r="BO23" s="416"/>
      <c r="BP23" s="416"/>
      <c r="BQ23" s="416"/>
      <c r="BR23" s="416"/>
      <c r="BS23" s="416"/>
      <c r="BT23" s="416"/>
      <c r="BU23" s="417"/>
      <c r="BV23" s="415">
        <v>16178902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8110</v>
      </c>
      <c r="R24" s="467"/>
      <c r="S24" s="467"/>
      <c r="T24" s="467"/>
      <c r="U24" s="467"/>
      <c r="V24" s="506"/>
      <c r="W24" s="561"/>
      <c r="X24" s="549"/>
      <c r="Y24" s="550"/>
      <c r="Z24" s="465" t="s">
        <v>147</v>
      </c>
      <c r="AA24" s="445"/>
      <c r="AB24" s="445"/>
      <c r="AC24" s="445"/>
      <c r="AD24" s="445"/>
      <c r="AE24" s="445"/>
      <c r="AF24" s="445"/>
      <c r="AG24" s="446"/>
      <c r="AH24" s="466">
        <v>225</v>
      </c>
      <c r="AI24" s="467"/>
      <c r="AJ24" s="467"/>
      <c r="AK24" s="467"/>
      <c r="AL24" s="506"/>
      <c r="AM24" s="466">
        <v>738900</v>
      </c>
      <c r="AN24" s="467"/>
      <c r="AO24" s="467"/>
      <c r="AP24" s="467"/>
      <c r="AQ24" s="467"/>
      <c r="AR24" s="506"/>
      <c r="AS24" s="466">
        <v>3284</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9277022</v>
      </c>
      <c r="BO24" s="416"/>
      <c r="BP24" s="416"/>
      <c r="BQ24" s="416"/>
      <c r="BR24" s="416"/>
      <c r="BS24" s="416"/>
      <c r="BT24" s="416"/>
      <c r="BU24" s="417"/>
      <c r="BV24" s="415">
        <v>10097587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1</v>
      </c>
      <c r="M25" s="467"/>
      <c r="N25" s="467"/>
      <c r="O25" s="467"/>
      <c r="P25" s="506"/>
      <c r="Q25" s="466">
        <v>6620</v>
      </c>
      <c r="R25" s="467"/>
      <c r="S25" s="467"/>
      <c r="T25" s="467"/>
      <c r="U25" s="467"/>
      <c r="V25" s="506"/>
      <c r="W25" s="561"/>
      <c r="X25" s="549"/>
      <c r="Y25" s="550"/>
      <c r="Z25" s="465" t="s">
        <v>150</v>
      </c>
      <c r="AA25" s="445"/>
      <c r="AB25" s="445"/>
      <c r="AC25" s="445"/>
      <c r="AD25" s="445"/>
      <c r="AE25" s="445"/>
      <c r="AF25" s="445"/>
      <c r="AG25" s="446"/>
      <c r="AH25" s="466" t="s">
        <v>151</v>
      </c>
      <c r="AI25" s="467"/>
      <c r="AJ25" s="467"/>
      <c r="AK25" s="467"/>
      <c r="AL25" s="506"/>
      <c r="AM25" s="466" t="s">
        <v>151</v>
      </c>
      <c r="AN25" s="467"/>
      <c r="AO25" s="467"/>
      <c r="AP25" s="467"/>
      <c r="AQ25" s="467"/>
      <c r="AR25" s="506"/>
      <c r="AS25" s="466" t="s">
        <v>151</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41749</v>
      </c>
      <c r="BO25" s="379"/>
      <c r="BP25" s="379"/>
      <c r="BQ25" s="379"/>
      <c r="BR25" s="379"/>
      <c r="BS25" s="379"/>
      <c r="BT25" s="379"/>
      <c r="BU25" s="380"/>
      <c r="BV25" s="378">
        <v>80269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6130</v>
      </c>
      <c r="R26" s="467"/>
      <c r="S26" s="467"/>
      <c r="T26" s="467"/>
      <c r="U26" s="467"/>
      <c r="V26" s="506"/>
      <c r="W26" s="561"/>
      <c r="X26" s="549"/>
      <c r="Y26" s="550"/>
      <c r="Z26" s="465" t="s">
        <v>154</v>
      </c>
      <c r="AA26" s="571"/>
      <c r="AB26" s="571"/>
      <c r="AC26" s="571"/>
      <c r="AD26" s="571"/>
      <c r="AE26" s="571"/>
      <c r="AF26" s="571"/>
      <c r="AG26" s="572"/>
      <c r="AH26" s="466">
        <v>27</v>
      </c>
      <c r="AI26" s="467"/>
      <c r="AJ26" s="467"/>
      <c r="AK26" s="467"/>
      <c r="AL26" s="506"/>
      <c r="AM26" s="466">
        <v>85590</v>
      </c>
      <c r="AN26" s="467"/>
      <c r="AO26" s="467"/>
      <c r="AP26" s="467"/>
      <c r="AQ26" s="467"/>
      <c r="AR26" s="506"/>
      <c r="AS26" s="466">
        <v>3170</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151</v>
      </c>
      <c r="BO26" s="416"/>
      <c r="BP26" s="416"/>
      <c r="BQ26" s="416"/>
      <c r="BR26" s="416"/>
      <c r="BS26" s="416"/>
      <c r="BT26" s="416"/>
      <c r="BU26" s="417"/>
      <c r="BV26" s="415" t="s">
        <v>151</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3700</v>
      </c>
      <c r="R27" s="467"/>
      <c r="S27" s="467"/>
      <c r="T27" s="467"/>
      <c r="U27" s="467"/>
      <c r="V27" s="506"/>
      <c r="W27" s="561"/>
      <c r="X27" s="549"/>
      <c r="Y27" s="550"/>
      <c r="Z27" s="465" t="s">
        <v>157</v>
      </c>
      <c r="AA27" s="445"/>
      <c r="AB27" s="445"/>
      <c r="AC27" s="445"/>
      <c r="AD27" s="445"/>
      <c r="AE27" s="445"/>
      <c r="AF27" s="445"/>
      <c r="AG27" s="446"/>
      <c r="AH27" s="466" t="s">
        <v>151</v>
      </c>
      <c r="AI27" s="467"/>
      <c r="AJ27" s="467"/>
      <c r="AK27" s="467"/>
      <c r="AL27" s="506"/>
      <c r="AM27" s="466" t="s">
        <v>151</v>
      </c>
      <c r="AN27" s="467"/>
      <c r="AO27" s="467"/>
      <c r="AP27" s="467"/>
      <c r="AQ27" s="467"/>
      <c r="AR27" s="506"/>
      <c r="AS27" s="466" t="s">
        <v>151</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249825</v>
      </c>
      <c r="BO27" s="585"/>
      <c r="BP27" s="585"/>
      <c r="BQ27" s="585"/>
      <c r="BR27" s="585"/>
      <c r="BS27" s="585"/>
      <c r="BT27" s="585"/>
      <c r="BU27" s="586"/>
      <c r="BV27" s="584">
        <v>248509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2900</v>
      </c>
      <c r="R28" s="467"/>
      <c r="S28" s="467"/>
      <c r="T28" s="467"/>
      <c r="U28" s="467"/>
      <c r="V28" s="506"/>
      <c r="W28" s="561"/>
      <c r="X28" s="549"/>
      <c r="Y28" s="550"/>
      <c r="Z28" s="465" t="s">
        <v>160</v>
      </c>
      <c r="AA28" s="445"/>
      <c r="AB28" s="445"/>
      <c r="AC28" s="445"/>
      <c r="AD28" s="445"/>
      <c r="AE28" s="445"/>
      <c r="AF28" s="445"/>
      <c r="AG28" s="446"/>
      <c r="AH28" s="466" t="s">
        <v>151</v>
      </c>
      <c r="AI28" s="467"/>
      <c r="AJ28" s="467"/>
      <c r="AK28" s="467"/>
      <c r="AL28" s="506"/>
      <c r="AM28" s="466" t="s">
        <v>151</v>
      </c>
      <c r="AN28" s="467"/>
      <c r="AO28" s="467"/>
      <c r="AP28" s="467"/>
      <c r="AQ28" s="467"/>
      <c r="AR28" s="506"/>
      <c r="AS28" s="466" t="s">
        <v>151</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2776777</v>
      </c>
      <c r="BO28" s="379"/>
      <c r="BP28" s="379"/>
      <c r="BQ28" s="379"/>
      <c r="BR28" s="379"/>
      <c r="BS28" s="379"/>
      <c r="BT28" s="379"/>
      <c r="BU28" s="380"/>
      <c r="BV28" s="378">
        <v>2791597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12</v>
      </c>
      <c r="M29" s="467"/>
      <c r="N29" s="467"/>
      <c r="O29" s="467"/>
      <c r="P29" s="506"/>
      <c r="Q29" s="466">
        <v>2700</v>
      </c>
      <c r="R29" s="467"/>
      <c r="S29" s="467"/>
      <c r="T29" s="467"/>
      <c r="U29" s="467"/>
      <c r="V29" s="506"/>
      <c r="W29" s="562"/>
      <c r="X29" s="563"/>
      <c r="Y29" s="564"/>
      <c r="Z29" s="465" t="s">
        <v>164</v>
      </c>
      <c r="AA29" s="445"/>
      <c r="AB29" s="445"/>
      <c r="AC29" s="445"/>
      <c r="AD29" s="445"/>
      <c r="AE29" s="445"/>
      <c r="AF29" s="445"/>
      <c r="AG29" s="446"/>
      <c r="AH29" s="466">
        <v>225</v>
      </c>
      <c r="AI29" s="467"/>
      <c r="AJ29" s="467"/>
      <c r="AK29" s="467"/>
      <c r="AL29" s="506"/>
      <c r="AM29" s="466">
        <v>738900</v>
      </c>
      <c r="AN29" s="467"/>
      <c r="AO29" s="467"/>
      <c r="AP29" s="467"/>
      <c r="AQ29" s="467"/>
      <c r="AR29" s="506"/>
      <c r="AS29" s="466">
        <v>3284</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1936181</v>
      </c>
      <c r="BO29" s="416"/>
      <c r="BP29" s="416"/>
      <c r="BQ29" s="416"/>
      <c r="BR29" s="416"/>
      <c r="BS29" s="416"/>
      <c r="BT29" s="416"/>
      <c r="BU29" s="417"/>
      <c r="BV29" s="415">
        <v>1706959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97.1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4616558</v>
      </c>
      <c r="BO30" s="585"/>
      <c r="BP30" s="585"/>
      <c r="BQ30" s="585"/>
      <c r="BR30" s="585"/>
      <c r="BS30" s="585"/>
      <c r="BT30" s="585"/>
      <c r="BU30" s="586"/>
      <c r="BV30" s="584">
        <v>4369957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播磨高原広域事務組合　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メガソーラー事業収入特別会計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IF('各会計、関係団体の財政状況及び健全化判断比率'!B32="","",'各会計、関係団体の財政状況及び健全化判断比率'!B32)</f>
        <v>農業共済事業特別会計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IF('各会計、関係団体の財政状況及び健全化判断比率'!B34="","",'各会計、関係団体の財政状況及び健全化判断比率'!B34)</f>
        <v>特定環境保全公共下水道事業特別会計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播磨高原広域事務組合　水道事業会計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朝霧園特別会計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13</v>
      </c>
      <c r="BF36" s="596"/>
      <c r="BG36" s="597" t="str">
        <f>IF('各会計、関係団体の財政状況及び健全化判断比率'!B35="","",'各会計、関係団体の財政状況及び健全化判断比率'!B35)</f>
        <v>生活排水処理事業特別会計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播磨高原広域事務組合　下水道事業会計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西はりま天文台公園特別会計</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14</v>
      </c>
      <c r="BF37" s="596"/>
      <c r="BG37" s="597" t="str">
        <f>IF('各会計、関係団体の財政状況及び健全化判断比率'!B36="","",'各会計、関係団体の財政状況及び健全化判断比率'!B36)</f>
        <v>笹ケ丘荘特別会計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兵庫県後期高齢者医療広域連合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歯科保健特別会計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15</v>
      </c>
      <c r="BF38" s="596"/>
      <c r="BG38" s="597" t="str">
        <f>IF('各会計、関係団体の財政状況及び健全化判断比率'!B37="","",'各会計、関係団体の財政状況及び健全化判断比率'!B37)</f>
        <v>宅地造成事業特別会計</v>
      </c>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兵庫県後期高齢者医療広域連合　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兵庫県市町村職員退職手当組合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兵庫県町議会議員公務災害補償組合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にしはりま環境事務組合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兵庫県市町交通災害共済組合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西はりま消防組合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v>5.18</v>
      </c>
      <c r="G34" s="33">
        <v>5.73</v>
      </c>
      <c r="H34" s="33">
        <v>5.76</v>
      </c>
      <c r="I34" s="33">
        <v>5.48</v>
      </c>
      <c r="J34" s="34">
        <v>5.43</v>
      </c>
      <c r="K34" s="22"/>
      <c r="L34" s="22"/>
      <c r="M34" s="22"/>
      <c r="N34" s="22"/>
      <c r="O34" s="22"/>
      <c r="P34" s="22"/>
    </row>
    <row r="35" spans="1:16" ht="39" customHeight="1">
      <c r="A35" s="22"/>
      <c r="B35" s="35"/>
      <c r="C35" s="1175" t="s">
        <v>523</v>
      </c>
      <c r="D35" s="1176"/>
      <c r="E35" s="1177"/>
      <c r="F35" s="36">
        <v>0.89</v>
      </c>
      <c r="G35" s="37">
        <v>0.94</v>
      </c>
      <c r="H35" s="37">
        <v>0.91</v>
      </c>
      <c r="I35" s="37">
        <v>0.94</v>
      </c>
      <c r="J35" s="38">
        <v>0.92</v>
      </c>
      <c r="K35" s="22"/>
      <c r="L35" s="22"/>
      <c r="M35" s="22"/>
      <c r="N35" s="22"/>
      <c r="O35" s="22"/>
      <c r="P35" s="22"/>
    </row>
    <row r="36" spans="1:16" ht="39" customHeight="1">
      <c r="A36" s="22"/>
      <c r="B36" s="35"/>
      <c r="C36" s="1175" t="s">
        <v>524</v>
      </c>
      <c r="D36" s="1176"/>
      <c r="E36" s="1177"/>
      <c r="F36" s="36">
        <v>1.05</v>
      </c>
      <c r="G36" s="37">
        <v>0.45</v>
      </c>
      <c r="H36" s="37">
        <v>0.46</v>
      </c>
      <c r="I36" s="37">
        <v>0.65</v>
      </c>
      <c r="J36" s="38">
        <v>0.4</v>
      </c>
      <c r="K36" s="22"/>
      <c r="L36" s="22"/>
      <c r="M36" s="22"/>
      <c r="N36" s="22"/>
      <c r="O36" s="22"/>
      <c r="P36" s="22"/>
    </row>
    <row r="37" spans="1:16" ht="39" customHeight="1">
      <c r="A37" s="22"/>
      <c r="B37" s="35"/>
      <c r="C37" s="1175" t="s">
        <v>525</v>
      </c>
      <c r="D37" s="1176"/>
      <c r="E37" s="1177"/>
      <c r="F37" s="36">
        <v>0.13</v>
      </c>
      <c r="G37" s="37">
        <v>0.22</v>
      </c>
      <c r="H37" s="37">
        <v>0.17</v>
      </c>
      <c r="I37" s="37">
        <v>0.2</v>
      </c>
      <c r="J37" s="38">
        <v>0.06</v>
      </c>
      <c r="K37" s="22"/>
      <c r="L37" s="22"/>
      <c r="M37" s="22"/>
      <c r="N37" s="22"/>
      <c r="O37" s="22"/>
      <c r="P37" s="22"/>
    </row>
    <row r="38" spans="1:16" ht="39" customHeight="1">
      <c r="A38" s="22"/>
      <c r="B38" s="35"/>
      <c r="C38" s="1175" t="s">
        <v>526</v>
      </c>
      <c r="D38" s="1176"/>
      <c r="E38" s="1177"/>
      <c r="F38" s="36">
        <v>0.02</v>
      </c>
      <c r="G38" s="37">
        <v>0.01</v>
      </c>
      <c r="H38" s="37">
        <v>0.04</v>
      </c>
      <c r="I38" s="37">
        <v>0.04</v>
      </c>
      <c r="J38" s="38">
        <v>0.05</v>
      </c>
      <c r="K38" s="22"/>
      <c r="L38" s="22"/>
      <c r="M38" s="22"/>
      <c r="N38" s="22"/>
      <c r="O38" s="22"/>
      <c r="P38" s="22"/>
    </row>
    <row r="39" spans="1:16" ht="39" customHeight="1">
      <c r="A39" s="22"/>
      <c r="B39" s="35"/>
      <c r="C39" s="1175" t="s">
        <v>527</v>
      </c>
      <c r="D39" s="1176"/>
      <c r="E39" s="1177"/>
      <c r="F39" s="36">
        <v>0.01</v>
      </c>
      <c r="G39" s="37">
        <v>0.01</v>
      </c>
      <c r="H39" s="37">
        <v>0</v>
      </c>
      <c r="I39" s="37">
        <v>0.02</v>
      </c>
      <c r="J39" s="38">
        <v>0.04</v>
      </c>
      <c r="K39" s="22"/>
      <c r="L39" s="22"/>
      <c r="M39" s="22"/>
      <c r="N39" s="22"/>
      <c r="O39" s="22"/>
      <c r="P39" s="22"/>
    </row>
    <row r="40" spans="1:16" ht="39" customHeight="1">
      <c r="A40" s="22"/>
      <c r="B40" s="35"/>
      <c r="C40" s="1175" t="s">
        <v>528</v>
      </c>
      <c r="D40" s="1176"/>
      <c r="E40" s="1177"/>
      <c r="F40" s="36">
        <v>0.04</v>
      </c>
      <c r="G40" s="37">
        <v>0.05</v>
      </c>
      <c r="H40" s="37">
        <v>0.04</v>
      </c>
      <c r="I40" s="37">
        <v>0.04</v>
      </c>
      <c r="J40" s="38">
        <v>0.04</v>
      </c>
      <c r="K40" s="22"/>
      <c r="L40" s="22"/>
      <c r="M40" s="22"/>
      <c r="N40" s="22"/>
      <c r="O40" s="22"/>
      <c r="P40" s="22"/>
    </row>
    <row r="41" spans="1:16" ht="39" customHeight="1">
      <c r="A41" s="22"/>
      <c r="B41" s="35"/>
      <c r="C41" s="1175" t="s">
        <v>529</v>
      </c>
      <c r="D41" s="1176"/>
      <c r="E41" s="1177"/>
      <c r="F41" s="36">
        <v>0.03</v>
      </c>
      <c r="G41" s="37">
        <v>0.04</v>
      </c>
      <c r="H41" s="37">
        <v>0.03</v>
      </c>
      <c r="I41" s="37">
        <v>0.03</v>
      </c>
      <c r="J41" s="38">
        <v>0.03</v>
      </c>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v>0.02</v>
      </c>
      <c r="G43" s="42">
        <v>7.0000000000000007E-2</v>
      </c>
      <c r="H43" s="42">
        <v>0.02</v>
      </c>
      <c r="I43" s="42">
        <v>0.12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1904</v>
      </c>
      <c r="L45" s="60">
        <v>1661</v>
      </c>
      <c r="M45" s="60">
        <v>1590</v>
      </c>
      <c r="N45" s="60">
        <v>1520</v>
      </c>
      <c r="O45" s="61">
        <v>1517</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1092</v>
      </c>
      <c r="L48" s="64">
        <v>968</v>
      </c>
      <c r="M48" s="64">
        <v>996</v>
      </c>
      <c r="N48" s="64">
        <v>931</v>
      </c>
      <c r="O48" s="65">
        <v>948</v>
      </c>
      <c r="P48" s="48"/>
      <c r="Q48" s="48"/>
      <c r="R48" s="48"/>
      <c r="S48" s="48"/>
      <c r="T48" s="48"/>
      <c r="U48" s="48"/>
    </row>
    <row r="49" spans="1:21" ht="30.75" customHeight="1">
      <c r="A49" s="48"/>
      <c r="B49" s="1193"/>
      <c r="C49" s="1194"/>
      <c r="D49" s="62"/>
      <c r="E49" s="1185" t="s">
        <v>15</v>
      </c>
      <c r="F49" s="1185"/>
      <c r="G49" s="1185"/>
      <c r="H49" s="1185"/>
      <c r="I49" s="1185"/>
      <c r="J49" s="1186"/>
      <c r="K49" s="63">
        <v>65</v>
      </c>
      <c r="L49" s="64">
        <v>74</v>
      </c>
      <c r="M49" s="64">
        <v>82</v>
      </c>
      <c r="N49" s="64">
        <v>74</v>
      </c>
      <c r="O49" s="65">
        <v>95</v>
      </c>
      <c r="P49" s="48"/>
      <c r="Q49" s="48"/>
      <c r="R49" s="48"/>
      <c r="S49" s="48"/>
      <c r="T49" s="48"/>
      <c r="U49" s="48"/>
    </row>
    <row r="50" spans="1:21" ht="30.75" customHeight="1">
      <c r="A50" s="48"/>
      <c r="B50" s="1193"/>
      <c r="C50" s="1194"/>
      <c r="D50" s="62"/>
      <c r="E50" s="1185" t="s">
        <v>16</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1981</v>
      </c>
      <c r="L52" s="64">
        <v>1931</v>
      </c>
      <c r="M52" s="64">
        <v>1948</v>
      </c>
      <c r="N52" s="64">
        <v>1953</v>
      </c>
      <c r="O52" s="65">
        <v>1985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1080</v>
      </c>
      <c r="L53" s="69">
        <v>772</v>
      </c>
      <c r="M53" s="69">
        <v>720</v>
      </c>
      <c r="N53" s="69">
        <v>572</v>
      </c>
      <c r="O53" s="70">
        <v>575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17012</v>
      </c>
      <c r="J41" s="83">
        <v>16678</v>
      </c>
      <c r="K41" s="83">
        <v>16233</v>
      </c>
      <c r="L41" s="83">
        <v>16179</v>
      </c>
      <c r="M41" s="84">
        <v>15572</v>
      </c>
    </row>
    <row r="42" spans="2:13" ht="27.75" customHeight="1">
      <c r="B42" s="1201"/>
      <c r="C42" s="1202"/>
      <c r="D42" s="85"/>
      <c r="E42" s="1207" t="s">
        <v>25</v>
      </c>
      <c r="F42" s="1207"/>
      <c r="G42" s="1207"/>
      <c r="H42" s="1208"/>
      <c r="I42" s="86" t="s">
        <v>477</v>
      </c>
      <c r="J42" s="87" t="s">
        <v>477</v>
      </c>
      <c r="K42" s="87" t="s">
        <v>477</v>
      </c>
      <c r="L42" s="87" t="s">
        <v>477</v>
      </c>
      <c r="M42" s="88" t="s">
        <v>477</v>
      </c>
    </row>
    <row r="43" spans="2:13" ht="27.75" customHeight="1">
      <c r="B43" s="1201"/>
      <c r="C43" s="1202"/>
      <c r="D43" s="85"/>
      <c r="E43" s="1207" t="s">
        <v>26</v>
      </c>
      <c r="F43" s="1207"/>
      <c r="G43" s="1207"/>
      <c r="H43" s="1208"/>
      <c r="I43" s="86">
        <v>10806</v>
      </c>
      <c r="J43" s="87">
        <v>10120</v>
      </c>
      <c r="K43" s="87">
        <v>9484</v>
      </c>
      <c r="L43" s="87">
        <v>8507</v>
      </c>
      <c r="M43" s="88">
        <v>8143</v>
      </c>
    </row>
    <row r="44" spans="2:13" ht="27.75" customHeight="1">
      <c r="B44" s="1201"/>
      <c r="C44" s="1202"/>
      <c r="D44" s="85"/>
      <c r="E44" s="1207" t="s">
        <v>27</v>
      </c>
      <c r="F44" s="1207"/>
      <c r="G44" s="1207"/>
      <c r="H44" s="1208"/>
      <c r="I44" s="86">
        <v>1144</v>
      </c>
      <c r="J44" s="87">
        <v>1775</v>
      </c>
      <c r="K44" s="87">
        <v>1708</v>
      </c>
      <c r="L44" s="87">
        <v>1622</v>
      </c>
      <c r="M44" s="88">
        <v>1585</v>
      </c>
    </row>
    <row r="45" spans="2:13" ht="27.75" customHeight="1">
      <c r="B45" s="1201"/>
      <c r="C45" s="1202"/>
      <c r="D45" s="85"/>
      <c r="E45" s="1207" t="s">
        <v>28</v>
      </c>
      <c r="F45" s="1207"/>
      <c r="G45" s="1207"/>
      <c r="H45" s="1208"/>
      <c r="I45" s="86">
        <v>2933</v>
      </c>
      <c r="J45" s="87">
        <v>2949</v>
      </c>
      <c r="K45" s="87">
        <v>2521</v>
      </c>
      <c r="L45" s="87">
        <v>2289</v>
      </c>
      <c r="M45" s="88">
        <v>2220</v>
      </c>
    </row>
    <row r="46" spans="2:13" ht="27.75" customHeight="1">
      <c r="B46" s="1201"/>
      <c r="C46" s="1202"/>
      <c r="D46" s="85"/>
      <c r="E46" s="1207" t="s">
        <v>29</v>
      </c>
      <c r="F46" s="1207"/>
      <c r="G46" s="1207"/>
      <c r="H46" s="1208"/>
      <c r="I46" s="86" t="s">
        <v>477</v>
      </c>
      <c r="J46" s="87" t="s">
        <v>477</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6719</v>
      </c>
      <c r="J49" s="87">
        <v>7094</v>
      </c>
      <c r="K49" s="87">
        <v>7260</v>
      </c>
      <c r="L49" s="87">
        <v>7376</v>
      </c>
      <c r="M49" s="88">
        <v>7825</v>
      </c>
    </row>
    <row r="50" spans="2:13" ht="27.75" customHeight="1">
      <c r="B50" s="1201"/>
      <c r="C50" s="1202"/>
      <c r="D50" s="85"/>
      <c r="E50" s="1207" t="s">
        <v>34</v>
      </c>
      <c r="F50" s="1207"/>
      <c r="G50" s="1207"/>
      <c r="H50" s="1208"/>
      <c r="I50" s="86">
        <v>761</v>
      </c>
      <c r="J50" s="87">
        <v>308</v>
      </c>
      <c r="K50" s="87">
        <v>263</v>
      </c>
      <c r="L50" s="87">
        <v>253</v>
      </c>
      <c r="M50" s="88">
        <v>236</v>
      </c>
    </row>
    <row r="51" spans="2:13" ht="27.75" customHeight="1">
      <c r="B51" s="1203"/>
      <c r="C51" s="1204"/>
      <c r="D51" s="85"/>
      <c r="E51" s="1207" t="s">
        <v>35</v>
      </c>
      <c r="F51" s="1207"/>
      <c r="G51" s="1207"/>
      <c r="H51" s="1208"/>
      <c r="I51" s="86">
        <v>19318</v>
      </c>
      <c r="J51" s="87">
        <v>19773</v>
      </c>
      <c r="K51" s="87">
        <v>19932</v>
      </c>
      <c r="L51" s="87">
        <v>20049</v>
      </c>
      <c r="M51" s="88">
        <v>19542</v>
      </c>
    </row>
    <row r="52" spans="2:13" ht="27.75" customHeight="1" thickBot="1">
      <c r="B52" s="1211" t="s">
        <v>36</v>
      </c>
      <c r="C52" s="1212"/>
      <c r="D52" s="90"/>
      <c r="E52" s="1213" t="s">
        <v>37</v>
      </c>
      <c r="F52" s="1213"/>
      <c r="G52" s="1213"/>
      <c r="H52" s="1214"/>
      <c r="I52" s="91">
        <v>5097</v>
      </c>
      <c r="J52" s="92">
        <v>4348</v>
      </c>
      <c r="K52" s="92">
        <v>2490</v>
      </c>
      <c r="L52" s="92">
        <v>919</v>
      </c>
      <c r="M52" s="93">
        <v>-84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85" zoomScaleNormal="8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543</v>
      </c>
      <c r="C41" s="246"/>
      <c r="D41" s="246"/>
      <c r="E41" s="246"/>
      <c r="F41" s="246"/>
      <c r="G41" s="246"/>
      <c r="H41" s="246"/>
      <c r="I41" s="246"/>
      <c r="J41" s="246"/>
      <c r="K41" s="246"/>
      <c r="L41" s="246"/>
      <c r="M41" s="246"/>
      <c r="N41" s="246"/>
      <c r="O41" s="246"/>
      <c r="P41" s="247"/>
    </row>
    <row r="42" spans="2:17">
      <c r="B42" s="248"/>
      <c r="C42" s="244"/>
      <c r="D42" s="244"/>
      <c r="E42" s="244"/>
      <c r="F42" s="244"/>
      <c r="G42" s="351" t="s">
        <v>544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545</v>
      </c>
    </row>
    <row r="50" spans="1:17">
      <c r="B50" s="248"/>
      <c r="C50" s="244"/>
      <c r="D50" s="244"/>
      <c r="E50" s="244"/>
      <c r="F50" s="244"/>
      <c r="G50" s="1238"/>
      <c r="H50" s="1239"/>
      <c r="I50" s="1239"/>
      <c r="J50" s="1240"/>
      <c r="K50" s="354" t="s">
        <v>517</v>
      </c>
      <c r="L50" s="354" t="s">
        <v>518</v>
      </c>
      <c r="M50" s="354" t="s">
        <v>519</v>
      </c>
      <c r="N50" s="354" t="s">
        <v>520</v>
      </c>
      <c r="O50" s="354" t="s">
        <v>521</v>
      </c>
    </row>
    <row r="51" spans="1:17">
      <c r="B51" s="248"/>
      <c r="C51" s="244"/>
      <c r="D51" s="244"/>
      <c r="E51" s="244"/>
      <c r="F51" s="244"/>
      <c r="G51" s="1241" t="s">
        <v>546</v>
      </c>
      <c r="H51" s="1242"/>
      <c r="I51" s="1247" t="s">
        <v>547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548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549</v>
      </c>
      <c r="H55" s="1222"/>
      <c r="I55" s="1227" t="s">
        <v>547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548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544</v>
      </c>
      <c r="I64" s="352"/>
      <c r="J64" s="352"/>
      <c r="K64" s="352"/>
      <c r="L64" s="244"/>
      <c r="M64" s="244"/>
      <c r="N64" s="244"/>
      <c r="O64" s="244"/>
    </row>
    <row r="65" spans="2:30">
      <c r="B65" s="248"/>
      <c r="C65" s="244"/>
      <c r="D65" s="244"/>
      <c r="E65" s="244"/>
      <c r="F65" s="244"/>
      <c r="G65" s="1229" t="s">
        <v>551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552</v>
      </c>
      <c r="I71" s="368"/>
      <c r="J71" s="364"/>
      <c r="K71" s="364"/>
      <c r="L71" s="365"/>
      <c r="M71" s="364"/>
      <c r="N71" s="365"/>
      <c r="O71" s="366"/>
    </row>
    <row r="72" spans="2:30">
      <c r="B72" s="248"/>
      <c r="C72" s="244"/>
      <c r="D72" s="244"/>
      <c r="E72" s="244"/>
      <c r="F72" s="244"/>
      <c r="G72" s="1238"/>
      <c r="H72" s="1239"/>
      <c r="I72" s="1239"/>
      <c r="J72" s="1240"/>
      <c r="K72" s="354" t="s">
        <v>517</v>
      </c>
      <c r="L72" s="354" t="s">
        <v>518</v>
      </c>
      <c r="M72" s="354" t="s">
        <v>519</v>
      </c>
      <c r="N72" s="354" t="s">
        <v>520</v>
      </c>
      <c r="O72" s="354" t="s">
        <v>521</v>
      </c>
    </row>
    <row r="73" spans="2:30">
      <c r="B73" s="248"/>
      <c r="C73" s="244"/>
      <c r="D73" s="244"/>
      <c r="E73" s="244"/>
      <c r="F73" s="244"/>
      <c r="G73" s="1241" t="s">
        <v>546</v>
      </c>
      <c r="H73" s="1242"/>
      <c r="I73" s="1247" t="s">
        <v>547</v>
      </c>
      <c r="J73" s="1247"/>
      <c r="K73" s="1228">
        <v>69.400000000000006</v>
      </c>
      <c r="L73" s="1228">
        <v>61</v>
      </c>
      <c r="M73" s="1215">
        <v>34.9</v>
      </c>
      <c r="N73" s="1215">
        <v>13.1</v>
      </c>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553</v>
      </c>
      <c r="J75" s="1227"/>
      <c r="K75" s="1219">
        <v>14.2</v>
      </c>
      <c r="L75" s="1219">
        <v>13.2</v>
      </c>
      <c r="M75" s="1219">
        <v>11.8</v>
      </c>
      <c r="N75" s="1219">
        <v>9.6999999999999993</v>
      </c>
      <c r="O75" s="1219">
        <v>8.8000000000000007</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549</v>
      </c>
      <c r="H77" s="1222"/>
      <c r="I77" s="1227" t="s">
        <v>547</v>
      </c>
      <c r="J77" s="1227"/>
      <c r="K77" s="1228">
        <v>64.3</v>
      </c>
      <c r="L77" s="1228">
        <v>61.3</v>
      </c>
      <c r="M77" s="1215">
        <v>54.6</v>
      </c>
      <c r="N77" s="1215">
        <v>48.7</v>
      </c>
      <c r="O77" s="1215">
        <v>36.5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553</v>
      </c>
      <c r="J79" s="1217"/>
      <c r="K79" s="1218">
        <v>12.3</v>
      </c>
      <c r="L79" s="1218">
        <v>11.7</v>
      </c>
      <c r="M79" s="1218">
        <v>11.2</v>
      </c>
      <c r="N79" s="1218">
        <v>10.4</v>
      </c>
      <c r="O79" s="1218">
        <v>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92492</v>
      </c>
      <c r="E3" s="116"/>
      <c r="F3" s="117">
        <v>61557</v>
      </c>
      <c r="G3" s="118"/>
      <c r="H3" s="119"/>
    </row>
    <row r="4" spans="1:8">
      <c r="A4" s="120"/>
      <c r="B4" s="121"/>
      <c r="C4" s="122"/>
      <c r="D4" s="123">
        <v>75781</v>
      </c>
      <c r="E4" s="124"/>
      <c r="F4" s="125">
        <v>32497</v>
      </c>
      <c r="G4" s="126"/>
      <c r="H4" s="127"/>
    </row>
    <row r="5" spans="1:8">
      <c r="A5" s="108" t="s">
        <v>511</v>
      </c>
      <c r="B5" s="113"/>
      <c r="C5" s="114"/>
      <c r="D5" s="115">
        <v>112551</v>
      </c>
      <c r="E5" s="116"/>
      <c r="F5" s="117">
        <v>69806</v>
      </c>
      <c r="G5" s="118"/>
      <c r="H5" s="119"/>
    </row>
    <row r="6" spans="1:8">
      <c r="A6" s="120"/>
      <c r="B6" s="121"/>
      <c r="C6" s="122"/>
      <c r="D6" s="123">
        <v>102534</v>
      </c>
      <c r="E6" s="124"/>
      <c r="F6" s="125">
        <v>32823</v>
      </c>
      <c r="G6" s="126"/>
      <c r="H6" s="127"/>
    </row>
    <row r="7" spans="1:8">
      <c r="A7" s="108" t="s">
        <v>512</v>
      </c>
      <c r="B7" s="113"/>
      <c r="C7" s="114"/>
      <c r="D7" s="115">
        <v>128725</v>
      </c>
      <c r="E7" s="116"/>
      <c r="F7" s="117">
        <v>74444</v>
      </c>
      <c r="G7" s="118"/>
      <c r="H7" s="119"/>
    </row>
    <row r="8" spans="1:8">
      <c r="A8" s="120"/>
      <c r="B8" s="121"/>
      <c r="C8" s="122"/>
      <c r="D8" s="123">
        <v>103145</v>
      </c>
      <c r="E8" s="124"/>
      <c r="F8" s="125">
        <v>34175</v>
      </c>
      <c r="G8" s="126"/>
      <c r="H8" s="127"/>
    </row>
    <row r="9" spans="1:8">
      <c r="A9" s="108" t="s">
        <v>513</v>
      </c>
      <c r="B9" s="113"/>
      <c r="C9" s="114"/>
      <c r="D9" s="115">
        <v>122244</v>
      </c>
      <c r="E9" s="116"/>
      <c r="F9" s="117">
        <v>85205</v>
      </c>
      <c r="G9" s="118"/>
      <c r="H9" s="119"/>
    </row>
    <row r="10" spans="1:8">
      <c r="A10" s="120"/>
      <c r="B10" s="121"/>
      <c r="C10" s="122"/>
      <c r="D10" s="123">
        <v>109432</v>
      </c>
      <c r="E10" s="124"/>
      <c r="F10" s="125">
        <v>38847</v>
      </c>
      <c r="G10" s="126"/>
      <c r="H10" s="127"/>
    </row>
    <row r="11" spans="1:8">
      <c r="A11" s="108" t="s">
        <v>514</v>
      </c>
      <c r="B11" s="113"/>
      <c r="C11" s="114"/>
      <c r="D11" s="115">
        <v>93697</v>
      </c>
      <c r="E11" s="116"/>
      <c r="F11" s="117">
        <v>69469</v>
      </c>
      <c r="G11" s="118"/>
      <c r="H11" s="119"/>
    </row>
    <row r="12" spans="1:8">
      <c r="A12" s="120"/>
      <c r="B12" s="121"/>
      <c r="C12" s="128"/>
      <c r="D12" s="123">
        <v>72298</v>
      </c>
      <c r="E12" s="124"/>
      <c r="F12" s="125">
        <v>38215</v>
      </c>
      <c r="G12" s="126"/>
      <c r="H12" s="127"/>
    </row>
    <row r="13" spans="1:8">
      <c r="A13" s="108"/>
      <c r="B13" s="113"/>
      <c r="C13" s="129"/>
      <c r="D13" s="130">
        <v>109942</v>
      </c>
      <c r="E13" s="131"/>
      <c r="F13" s="132">
        <v>72096</v>
      </c>
      <c r="G13" s="133"/>
      <c r="H13" s="119"/>
    </row>
    <row r="14" spans="1:8">
      <c r="A14" s="120"/>
      <c r="B14" s="121"/>
      <c r="C14" s="122"/>
      <c r="D14" s="123">
        <v>92638</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1.06</v>
      </c>
      <c r="C19" s="134">
        <f>ROUND(VALUE(SUBSTITUTE(実質収支比率等に係る経年分析!G$48,"▲","-")),2)</f>
        <v>0.48</v>
      </c>
      <c r="D19" s="134">
        <f>ROUND(VALUE(SUBSTITUTE(実質収支比率等に係る経年分析!H$48,"▲","-")),2)</f>
        <v>0.48</v>
      </c>
      <c r="E19" s="134">
        <f>ROUND(VALUE(SUBSTITUTE(実質収支比率等に係る経年分析!I$48,"▲","-")),2)</f>
        <v>0.75</v>
      </c>
      <c r="F19" s="134">
        <f>ROUND(VALUE(SUBSTITUTE(実質収支比率等に係る経年分析!J$48,"▲","-")),2)</f>
        <v>0.42</v>
      </c>
    </row>
    <row r="20" spans="1:11">
      <c r="A20" s="134" t="s">
        <v>42</v>
      </c>
      <c r="B20" s="134">
        <f>ROUND(VALUE(SUBSTITUTE(実質収支比率等に係る経年分析!F$47,"▲","-")),2)</f>
        <v>29.23</v>
      </c>
      <c r="C20" s="134">
        <f>ROUND(VALUE(SUBSTITUTE(実質収支比率等に係る経年分析!G$47,"▲","-")),2)</f>
        <v>30.89</v>
      </c>
      <c r="D20" s="134">
        <f>ROUND(VALUE(SUBSTITUTE(実質収支比率等に係る経年分析!H$47,"▲","-")),2)</f>
        <v>30.96</v>
      </c>
      <c r="E20" s="134">
        <f>ROUND(VALUE(SUBSTITUTE(実質収支比率等に係る経年分析!I$47,"▲","-")),2)</f>
        <v>31.37</v>
      </c>
      <c r="F20" s="134">
        <f>ROUND(VALUE(SUBSTITUTE(実質収支比率等に係る経年分析!J$47,"▲","-")),2)</f>
        <v>30.75</v>
      </c>
    </row>
    <row r="21" spans="1:11">
      <c r="A21" s="134" t="s">
        <v>43</v>
      </c>
      <c r="B21" s="134">
        <f>IF(ISNUMBER(VALUE(SUBSTITUTE(実質収支比率等に係る経年分析!F$49,"▲","-"))),ROUND(VALUE(SUBSTITUTE(実質収支比率等に係る経年分析!F$49,"▲","-")),2),NA())</f>
        <v>6.28</v>
      </c>
      <c r="C21" s="134">
        <f>IF(ISNUMBER(VALUE(SUBSTITUTE(実質収支比率等に係る経年分析!G$49,"▲","-"))),ROUND(VALUE(SUBSTITUTE(実質収支比率等に係る経年分析!G$49,"▲","-")),2),NA())</f>
        <v>10.19</v>
      </c>
      <c r="D21" s="134">
        <f>IF(ISNUMBER(VALUE(SUBSTITUTE(実質収支比率等に係る経年分析!H$49,"▲","-"))),ROUND(VALUE(SUBSTITUTE(実質収支比率等に係る経年分析!H$49,"▲","-")),2),NA())</f>
        <v>8.52</v>
      </c>
      <c r="E21" s="134">
        <f>IF(ISNUMBER(VALUE(SUBSTITUTE(実質収支比率等に係る経年分析!I$49,"▲","-"))),ROUND(VALUE(SUBSTITUTE(実質収支比率等に係る経年分析!I$49,"▲","-")),2),NA())</f>
        <v>5.91</v>
      </c>
      <c r="F21" s="134">
        <f>IF(ISNUMBER(VALUE(SUBSTITUTE(実質収支比率等に係る経年分析!J$49,"▲","-"))),ROUND(VALUE(SUBSTITUTE(実質収支比率等に係る経年分析!J$49,"▲","-")),2),NA())</f>
        <v>10.95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宅地造成事業特別会計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c r="A35" s="135" t="str">
        <f>IF(連結実質赤字比率に係る赤字・黒字の構成分析!C$35="",NA(),連結実質赤字比率に係る赤字・黒字の構成分析!C$35)</f>
        <v>農業共済事業特別会計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1981</v>
      </c>
      <c r="E42" s="136"/>
      <c r="F42" s="136"/>
      <c r="G42" s="136">
        <f>'実質公債費比率（分子）の構造'!L$52</f>
        <v>1931</v>
      </c>
      <c r="H42" s="136"/>
      <c r="I42" s="136"/>
      <c r="J42" s="136">
        <f>'実質公債費比率（分子）の構造'!M$52</f>
        <v>1948</v>
      </c>
      <c r="K42" s="136"/>
      <c r="L42" s="136"/>
      <c r="M42" s="136">
        <f>'実質公債費比率（分子）の構造'!N$52</f>
        <v>1953</v>
      </c>
      <c r="N42" s="136"/>
      <c r="O42" s="136"/>
      <c r="P42" s="136">
        <f>'実質公債費比率（分子）の構造'!O$52</f>
        <v>1985</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65</v>
      </c>
      <c r="C45" s="136"/>
      <c r="D45" s="136"/>
      <c r="E45" s="136">
        <f>'実質公債費比率（分子）の構造'!L$49</f>
        <v>74</v>
      </c>
      <c r="F45" s="136"/>
      <c r="G45" s="136"/>
      <c r="H45" s="136">
        <f>'実質公債費比率（分子）の構造'!M$49</f>
        <v>82</v>
      </c>
      <c r="I45" s="136"/>
      <c r="J45" s="136"/>
      <c r="K45" s="136">
        <f>'実質公債費比率（分子）の構造'!N$49</f>
        <v>74</v>
      </c>
      <c r="L45" s="136"/>
      <c r="M45" s="136"/>
      <c r="N45" s="136">
        <f>'実質公債費比率（分子）の構造'!O$49</f>
        <v>95</v>
      </c>
      <c r="O45" s="136"/>
      <c r="P45" s="136"/>
    </row>
    <row r="46" spans="1:16">
      <c r="A46" s="136" t="s">
        <v>54</v>
      </c>
      <c r="B46" s="136">
        <f>'実質公債費比率（分子）の構造'!K$48</f>
        <v>1092</v>
      </c>
      <c r="C46" s="136"/>
      <c r="D46" s="136"/>
      <c r="E46" s="136">
        <f>'実質公債費比率（分子）の構造'!L$48</f>
        <v>968</v>
      </c>
      <c r="F46" s="136"/>
      <c r="G46" s="136"/>
      <c r="H46" s="136">
        <f>'実質公債費比率（分子）の構造'!M$48</f>
        <v>996</v>
      </c>
      <c r="I46" s="136"/>
      <c r="J46" s="136"/>
      <c r="K46" s="136">
        <f>'実質公債費比率（分子）の構造'!N$48</f>
        <v>931</v>
      </c>
      <c r="L46" s="136"/>
      <c r="M46" s="136"/>
      <c r="N46" s="136">
        <f>'実質公債費比率（分子）の構造'!O$48</f>
        <v>948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1904</v>
      </c>
      <c r="C49" s="136"/>
      <c r="D49" s="136"/>
      <c r="E49" s="136">
        <f>'実質公債費比率（分子）の構造'!L$45</f>
        <v>1661</v>
      </c>
      <c r="F49" s="136"/>
      <c r="G49" s="136"/>
      <c r="H49" s="136">
        <f>'実質公債費比率（分子）の構造'!M$45</f>
        <v>1590</v>
      </c>
      <c r="I49" s="136"/>
      <c r="J49" s="136"/>
      <c r="K49" s="136">
        <f>'実質公債費比率（分子）の構造'!N$45</f>
        <v>1520</v>
      </c>
      <c r="L49" s="136"/>
      <c r="M49" s="136"/>
      <c r="N49" s="136">
        <f>'実質公債費比率（分子）の構造'!O$45</f>
        <v>1517</v>
      </c>
      <c r="O49" s="136"/>
      <c r="P49" s="136"/>
    </row>
    <row r="50" spans="1:16">
      <c r="A50" s="136" t="s">
        <v>58</v>
      </c>
      <c r="B50" s="136" t="e">
        <f>NA()</f>
        <v>#N/A</v>
      </c>
      <c r="C50" s="136">
        <f>IF(ISNUMBER('実質公債費比率（分子）の構造'!K$53),'実質公債費比率（分子）の構造'!K$53,NA())</f>
        <v>1080</v>
      </c>
      <c r="D50" s="136" t="e">
        <f>NA()</f>
        <v>#N/A</v>
      </c>
      <c r="E50" s="136" t="e">
        <f>NA()</f>
        <v>#N/A</v>
      </c>
      <c r="F50" s="136">
        <f>IF(ISNUMBER('実質公債費比率（分子）の構造'!L$53),'実質公債費比率（分子）の構造'!L$53,NA())</f>
        <v>772</v>
      </c>
      <c r="G50" s="136" t="e">
        <f>NA()</f>
        <v>#N/A</v>
      </c>
      <c r="H50" s="136" t="e">
        <f>NA()</f>
        <v>#N/A</v>
      </c>
      <c r="I50" s="136">
        <f>IF(ISNUMBER('実質公債費比率（分子）の構造'!M$53),'実質公債費比率（分子）の構造'!M$53,NA())</f>
        <v>720</v>
      </c>
      <c r="J50" s="136" t="e">
        <f>NA()</f>
        <v>#N/A</v>
      </c>
      <c r="K50" s="136" t="e">
        <f>NA()</f>
        <v>#N/A</v>
      </c>
      <c r="L50" s="136">
        <f>IF(ISNUMBER('実質公債費比率（分子）の構造'!N$53),'実質公債費比率（分子）の構造'!N$53,NA())</f>
        <v>572</v>
      </c>
      <c r="M50" s="136" t="e">
        <f>NA()</f>
        <v>#N/A</v>
      </c>
      <c r="N50" s="136" t="e">
        <f>NA()</f>
        <v>#N/A</v>
      </c>
      <c r="O50" s="136">
        <f>IF(ISNUMBER('実質公債費比率（分子）の構造'!O$53),'実質公債費比率（分子）の構造'!O$53,NA())</f>
        <v>575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19318</v>
      </c>
      <c r="E56" s="135"/>
      <c r="F56" s="135"/>
      <c r="G56" s="135">
        <f>'将来負担比率（分子）の構造'!J$51</f>
        <v>19773</v>
      </c>
      <c r="H56" s="135"/>
      <c r="I56" s="135"/>
      <c r="J56" s="135">
        <f>'将来負担比率（分子）の構造'!K$51</f>
        <v>19932</v>
      </c>
      <c r="K56" s="135"/>
      <c r="L56" s="135"/>
      <c r="M56" s="135">
        <f>'将来負担比率（分子）の構造'!L$51</f>
        <v>20049</v>
      </c>
      <c r="N56" s="135"/>
      <c r="O56" s="135"/>
      <c r="P56" s="135">
        <f>'将来負担比率（分子）の構造'!M$51</f>
        <v>19542</v>
      </c>
    </row>
    <row r="57" spans="1:16">
      <c r="A57" s="135" t="s">
        <v>34</v>
      </c>
      <c r="B57" s="135"/>
      <c r="C57" s="135"/>
      <c r="D57" s="135">
        <f>'将来負担比率（分子）の構造'!I$50</f>
        <v>761</v>
      </c>
      <c r="E57" s="135"/>
      <c r="F57" s="135"/>
      <c r="G57" s="135">
        <f>'将来負担比率（分子）の構造'!J$50</f>
        <v>308</v>
      </c>
      <c r="H57" s="135"/>
      <c r="I57" s="135"/>
      <c r="J57" s="135">
        <f>'将来負担比率（分子）の構造'!K$50</f>
        <v>263</v>
      </c>
      <c r="K57" s="135"/>
      <c r="L57" s="135"/>
      <c r="M57" s="135">
        <f>'将来負担比率（分子）の構造'!L$50</f>
        <v>253</v>
      </c>
      <c r="N57" s="135"/>
      <c r="O57" s="135"/>
      <c r="P57" s="135">
        <f>'将来負担比率（分子）の構造'!M$50</f>
        <v>236</v>
      </c>
    </row>
    <row r="58" spans="1:16">
      <c r="A58" s="135" t="s">
        <v>33</v>
      </c>
      <c r="B58" s="135"/>
      <c r="C58" s="135"/>
      <c r="D58" s="135">
        <f>'将来負担比率（分子）の構造'!I$49</f>
        <v>6719</v>
      </c>
      <c r="E58" s="135"/>
      <c r="F58" s="135"/>
      <c r="G58" s="135">
        <f>'将来負担比率（分子）の構造'!J$49</f>
        <v>7094</v>
      </c>
      <c r="H58" s="135"/>
      <c r="I58" s="135"/>
      <c r="J58" s="135">
        <f>'将来負担比率（分子）の構造'!K$49</f>
        <v>7260</v>
      </c>
      <c r="K58" s="135"/>
      <c r="L58" s="135"/>
      <c r="M58" s="135">
        <f>'将来負担比率（分子）の構造'!L$49</f>
        <v>7376</v>
      </c>
      <c r="N58" s="135"/>
      <c r="O58" s="135"/>
      <c r="P58" s="135">
        <f>'将来負担比率（分子）の構造'!M$49</f>
        <v>7825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2933</v>
      </c>
      <c r="C62" s="135"/>
      <c r="D62" s="135"/>
      <c r="E62" s="135">
        <f>'将来負担比率（分子）の構造'!J$45</f>
        <v>2949</v>
      </c>
      <c r="F62" s="135"/>
      <c r="G62" s="135"/>
      <c r="H62" s="135">
        <f>'将来負担比率（分子）の構造'!K$45</f>
        <v>2521</v>
      </c>
      <c r="I62" s="135"/>
      <c r="J62" s="135"/>
      <c r="K62" s="135">
        <f>'将来負担比率（分子）の構造'!L$45</f>
        <v>2289</v>
      </c>
      <c r="L62" s="135"/>
      <c r="M62" s="135"/>
      <c r="N62" s="135">
        <f>'将来負担比率（分子）の構造'!M$45</f>
        <v>2220</v>
      </c>
      <c r="O62" s="135"/>
      <c r="P62" s="135"/>
    </row>
    <row r="63" spans="1:16">
      <c r="A63" s="135" t="s">
        <v>27</v>
      </c>
      <c r="B63" s="135">
        <f>'将来負担比率（分子）の構造'!I$44</f>
        <v>1144</v>
      </c>
      <c r="C63" s="135"/>
      <c r="D63" s="135"/>
      <c r="E63" s="135">
        <f>'将来負担比率（分子）の構造'!J$44</f>
        <v>1775</v>
      </c>
      <c r="F63" s="135"/>
      <c r="G63" s="135"/>
      <c r="H63" s="135">
        <f>'将来負担比率（分子）の構造'!K$44</f>
        <v>1708</v>
      </c>
      <c r="I63" s="135"/>
      <c r="J63" s="135"/>
      <c r="K63" s="135">
        <f>'将来負担比率（分子）の構造'!L$44</f>
        <v>1622</v>
      </c>
      <c r="L63" s="135"/>
      <c r="M63" s="135"/>
      <c r="N63" s="135">
        <f>'将来負担比率（分子）の構造'!M$44</f>
        <v>1585</v>
      </c>
      <c r="O63" s="135"/>
      <c r="P63" s="135"/>
    </row>
    <row r="64" spans="1:16">
      <c r="A64" s="135" t="s">
        <v>26</v>
      </c>
      <c r="B64" s="135">
        <f>'将来負担比率（分子）の構造'!I$43</f>
        <v>10806</v>
      </c>
      <c r="C64" s="135"/>
      <c r="D64" s="135"/>
      <c r="E64" s="135">
        <f>'将来負担比率（分子）の構造'!J$43</f>
        <v>10120</v>
      </c>
      <c r="F64" s="135"/>
      <c r="G64" s="135"/>
      <c r="H64" s="135">
        <f>'将来負担比率（分子）の構造'!K$43</f>
        <v>9484</v>
      </c>
      <c r="I64" s="135"/>
      <c r="J64" s="135"/>
      <c r="K64" s="135">
        <f>'将来負担比率（分子）の構造'!L$43</f>
        <v>8507</v>
      </c>
      <c r="L64" s="135"/>
      <c r="M64" s="135"/>
      <c r="N64" s="135">
        <f>'将来負担比率（分子）の構造'!M$43</f>
        <v>8143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17012</v>
      </c>
      <c r="C66" s="135"/>
      <c r="D66" s="135"/>
      <c r="E66" s="135">
        <f>'将来負担比率（分子）の構造'!J$41</f>
        <v>16678</v>
      </c>
      <c r="F66" s="135"/>
      <c r="G66" s="135"/>
      <c r="H66" s="135">
        <f>'将来負担比率（分子）の構造'!K$41</f>
        <v>16233</v>
      </c>
      <c r="I66" s="135"/>
      <c r="J66" s="135"/>
      <c r="K66" s="135">
        <f>'将来負担比率（分子）の構造'!L$41</f>
        <v>16179</v>
      </c>
      <c r="L66" s="135"/>
      <c r="M66" s="135"/>
      <c r="N66" s="135">
        <f>'将来負担比率（分子）の構造'!M$41</f>
        <v>15572</v>
      </c>
      <c r="O66" s="135"/>
      <c r="P66" s="135"/>
    </row>
    <row r="67" spans="1:16">
      <c r="A67" s="135" t="s">
        <v>62</v>
      </c>
      <c r="B67" s="135" t="e">
        <f>NA()</f>
        <v>#N/A</v>
      </c>
      <c r="C67" s="135">
        <f>IF(ISNUMBER('将来負担比率（分子）の構造'!I$52), IF('将来負担比率（分子）の構造'!I$52 &lt; 0, 0, '将来負担比率（分子）の構造'!I$52), NA())</f>
        <v>5097</v>
      </c>
      <c r="D67" s="135" t="e">
        <f>NA()</f>
        <v>#N/A</v>
      </c>
      <c r="E67" s="135" t="e">
        <f>NA()</f>
        <v>#N/A</v>
      </c>
      <c r="F67" s="135">
        <f>IF(ISNUMBER('将来負担比率（分子）の構造'!J$52), IF('将来負担比率（分子）の構造'!J$52 &lt; 0, 0, '将来負担比率（分子）の構造'!J$52), NA())</f>
        <v>4348</v>
      </c>
      <c r="G67" s="135" t="e">
        <f>NA()</f>
        <v>#N/A</v>
      </c>
      <c r="H67" s="135" t="e">
        <f>NA()</f>
        <v>#N/A</v>
      </c>
      <c r="I67" s="135">
        <f>IF(ISNUMBER('将来負担比率（分子）の構造'!K$52), IF('将来負担比率（分子）の構造'!K$52 &lt; 0, 0, '将来負担比率（分子）の構造'!K$52), NA())</f>
        <v>2490</v>
      </c>
      <c r="J67" s="135" t="e">
        <f>NA()</f>
        <v>#N/A</v>
      </c>
      <c r="K67" s="135" t="e">
        <f>NA()</f>
        <v>#N/A</v>
      </c>
      <c r="L67" s="135">
        <f>IF(ISNUMBER('将来負担比率（分子）の構造'!L$52), IF('将来負担比率（分子）の構造'!L$52 &lt; 0, 0, '将来負担比率（分子）の構造'!L$52), NA())</f>
        <v>919</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2177979</v>
      </c>
      <c r="S5" s="613"/>
      <c r="T5" s="613"/>
      <c r="U5" s="613"/>
      <c r="V5" s="613"/>
      <c r="W5" s="613"/>
      <c r="X5" s="613"/>
      <c r="Y5" s="614"/>
      <c r="Z5" s="615">
        <v>15.6</v>
      </c>
      <c r="AA5" s="615"/>
      <c r="AB5" s="615"/>
      <c r="AC5" s="615"/>
      <c r="AD5" s="616">
        <v>2177979</v>
      </c>
      <c r="AE5" s="616"/>
      <c r="AF5" s="616"/>
      <c r="AG5" s="616"/>
      <c r="AH5" s="616"/>
      <c r="AI5" s="616"/>
      <c r="AJ5" s="616"/>
      <c r="AK5" s="616"/>
      <c r="AL5" s="617">
        <v>25</v>
      </c>
      <c r="AM5" s="618"/>
      <c r="AN5" s="618"/>
      <c r="AO5" s="619"/>
      <c r="AP5" s="609" t="s">
        <v>203</v>
      </c>
      <c r="AQ5" s="610"/>
      <c r="AR5" s="610"/>
      <c r="AS5" s="610"/>
      <c r="AT5" s="610"/>
      <c r="AU5" s="610"/>
      <c r="AV5" s="610"/>
      <c r="AW5" s="610"/>
      <c r="AX5" s="610"/>
      <c r="AY5" s="610"/>
      <c r="AZ5" s="610"/>
      <c r="BA5" s="610"/>
      <c r="BB5" s="610"/>
      <c r="BC5" s="610"/>
      <c r="BD5" s="610"/>
      <c r="BE5" s="610"/>
      <c r="BF5" s="611"/>
      <c r="BG5" s="623">
        <v>2177403</v>
      </c>
      <c r="BH5" s="624"/>
      <c r="BI5" s="624"/>
      <c r="BJ5" s="624"/>
      <c r="BK5" s="624"/>
      <c r="BL5" s="624"/>
      <c r="BM5" s="624"/>
      <c r="BN5" s="625"/>
      <c r="BO5" s="626">
        <v>100</v>
      </c>
      <c r="BP5" s="626"/>
      <c r="BQ5" s="626"/>
      <c r="BR5" s="626"/>
      <c r="BS5" s="627" t="s">
        <v>204</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196</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135871</v>
      </c>
      <c r="S6" s="624"/>
      <c r="T6" s="624"/>
      <c r="U6" s="624"/>
      <c r="V6" s="624"/>
      <c r="W6" s="624"/>
      <c r="X6" s="624"/>
      <c r="Y6" s="625"/>
      <c r="Z6" s="626">
        <v>1</v>
      </c>
      <c r="AA6" s="626"/>
      <c r="AB6" s="626"/>
      <c r="AC6" s="626"/>
      <c r="AD6" s="627">
        <v>135871</v>
      </c>
      <c r="AE6" s="627"/>
      <c r="AF6" s="627"/>
      <c r="AG6" s="627"/>
      <c r="AH6" s="627"/>
      <c r="AI6" s="627"/>
      <c r="AJ6" s="627"/>
      <c r="AK6" s="627"/>
      <c r="AL6" s="628">
        <v>1.6</v>
      </c>
      <c r="AM6" s="629"/>
      <c r="AN6" s="629"/>
      <c r="AO6" s="630"/>
      <c r="AP6" s="620" t="s">
        <v>209</v>
      </c>
      <c r="AQ6" s="621"/>
      <c r="AR6" s="621"/>
      <c r="AS6" s="621"/>
      <c r="AT6" s="621"/>
      <c r="AU6" s="621"/>
      <c r="AV6" s="621"/>
      <c r="AW6" s="621"/>
      <c r="AX6" s="621"/>
      <c r="AY6" s="621"/>
      <c r="AZ6" s="621"/>
      <c r="BA6" s="621"/>
      <c r="BB6" s="621"/>
      <c r="BC6" s="621"/>
      <c r="BD6" s="621"/>
      <c r="BE6" s="621"/>
      <c r="BF6" s="622"/>
      <c r="BG6" s="623">
        <v>2177403</v>
      </c>
      <c r="BH6" s="624"/>
      <c r="BI6" s="624"/>
      <c r="BJ6" s="624"/>
      <c r="BK6" s="624"/>
      <c r="BL6" s="624"/>
      <c r="BM6" s="624"/>
      <c r="BN6" s="625"/>
      <c r="BO6" s="626">
        <v>100</v>
      </c>
      <c r="BP6" s="626"/>
      <c r="BQ6" s="626"/>
      <c r="BR6" s="626"/>
      <c r="BS6" s="627" t="s">
        <v>204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129088</v>
      </c>
      <c r="CS6" s="624"/>
      <c r="CT6" s="624"/>
      <c r="CU6" s="624"/>
      <c r="CV6" s="624"/>
      <c r="CW6" s="624"/>
      <c r="CX6" s="624"/>
      <c r="CY6" s="625"/>
      <c r="CZ6" s="626">
        <v>0.9</v>
      </c>
      <c r="DA6" s="626"/>
      <c r="DB6" s="626"/>
      <c r="DC6" s="626"/>
      <c r="DD6" s="632" t="s">
        <v>204</v>
      </c>
      <c r="DE6" s="624"/>
      <c r="DF6" s="624"/>
      <c r="DG6" s="624"/>
      <c r="DH6" s="624"/>
      <c r="DI6" s="624"/>
      <c r="DJ6" s="624"/>
      <c r="DK6" s="624"/>
      <c r="DL6" s="624"/>
      <c r="DM6" s="624"/>
      <c r="DN6" s="624"/>
      <c r="DO6" s="624"/>
      <c r="DP6" s="625"/>
      <c r="DQ6" s="632">
        <v>129088</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4148</v>
      </c>
      <c r="S7" s="624"/>
      <c r="T7" s="624"/>
      <c r="U7" s="624"/>
      <c r="V7" s="624"/>
      <c r="W7" s="624"/>
      <c r="X7" s="624"/>
      <c r="Y7" s="625"/>
      <c r="Z7" s="626">
        <v>0</v>
      </c>
      <c r="AA7" s="626"/>
      <c r="AB7" s="626"/>
      <c r="AC7" s="626"/>
      <c r="AD7" s="627">
        <v>4148</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706713</v>
      </c>
      <c r="BH7" s="624"/>
      <c r="BI7" s="624"/>
      <c r="BJ7" s="624"/>
      <c r="BK7" s="624"/>
      <c r="BL7" s="624"/>
      <c r="BM7" s="624"/>
      <c r="BN7" s="625"/>
      <c r="BO7" s="626">
        <v>32.4</v>
      </c>
      <c r="BP7" s="626"/>
      <c r="BQ7" s="626"/>
      <c r="BR7" s="626"/>
      <c r="BS7" s="627" t="s">
        <v>204</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2404813</v>
      </c>
      <c r="CS7" s="624"/>
      <c r="CT7" s="624"/>
      <c r="CU7" s="624"/>
      <c r="CV7" s="624"/>
      <c r="CW7" s="624"/>
      <c r="CX7" s="624"/>
      <c r="CY7" s="625"/>
      <c r="CZ7" s="626">
        <v>17.3</v>
      </c>
      <c r="DA7" s="626"/>
      <c r="DB7" s="626"/>
      <c r="DC7" s="626"/>
      <c r="DD7" s="632">
        <v>188182</v>
      </c>
      <c r="DE7" s="624"/>
      <c r="DF7" s="624"/>
      <c r="DG7" s="624"/>
      <c r="DH7" s="624"/>
      <c r="DI7" s="624"/>
      <c r="DJ7" s="624"/>
      <c r="DK7" s="624"/>
      <c r="DL7" s="624"/>
      <c r="DM7" s="624"/>
      <c r="DN7" s="624"/>
      <c r="DO7" s="624"/>
      <c r="DP7" s="625"/>
      <c r="DQ7" s="632">
        <v>2011337</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13375</v>
      </c>
      <c r="S8" s="624"/>
      <c r="T8" s="624"/>
      <c r="U8" s="624"/>
      <c r="V8" s="624"/>
      <c r="W8" s="624"/>
      <c r="X8" s="624"/>
      <c r="Y8" s="625"/>
      <c r="Z8" s="626">
        <v>0.1</v>
      </c>
      <c r="AA8" s="626"/>
      <c r="AB8" s="626"/>
      <c r="AC8" s="626"/>
      <c r="AD8" s="627">
        <v>13375</v>
      </c>
      <c r="AE8" s="627"/>
      <c r="AF8" s="627"/>
      <c r="AG8" s="627"/>
      <c r="AH8" s="627"/>
      <c r="AI8" s="627"/>
      <c r="AJ8" s="627"/>
      <c r="AK8" s="627"/>
      <c r="AL8" s="628">
        <v>0.2</v>
      </c>
      <c r="AM8" s="629"/>
      <c r="AN8" s="629"/>
      <c r="AO8" s="630"/>
      <c r="AP8" s="620" t="s">
        <v>215</v>
      </c>
      <c r="AQ8" s="621"/>
      <c r="AR8" s="621"/>
      <c r="AS8" s="621"/>
      <c r="AT8" s="621"/>
      <c r="AU8" s="621"/>
      <c r="AV8" s="621"/>
      <c r="AW8" s="621"/>
      <c r="AX8" s="621"/>
      <c r="AY8" s="621"/>
      <c r="AZ8" s="621"/>
      <c r="BA8" s="621"/>
      <c r="BB8" s="621"/>
      <c r="BC8" s="621"/>
      <c r="BD8" s="621"/>
      <c r="BE8" s="621"/>
      <c r="BF8" s="622"/>
      <c r="BG8" s="623">
        <v>30275</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2942374</v>
      </c>
      <c r="CS8" s="624"/>
      <c r="CT8" s="624"/>
      <c r="CU8" s="624"/>
      <c r="CV8" s="624"/>
      <c r="CW8" s="624"/>
      <c r="CX8" s="624"/>
      <c r="CY8" s="625"/>
      <c r="CZ8" s="626">
        <v>21.2</v>
      </c>
      <c r="DA8" s="626"/>
      <c r="DB8" s="626"/>
      <c r="DC8" s="626"/>
      <c r="DD8" s="632">
        <v>143678</v>
      </c>
      <c r="DE8" s="624"/>
      <c r="DF8" s="624"/>
      <c r="DG8" s="624"/>
      <c r="DH8" s="624"/>
      <c r="DI8" s="624"/>
      <c r="DJ8" s="624"/>
      <c r="DK8" s="624"/>
      <c r="DL8" s="624"/>
      <c r="DM8" s="624"/>
      <c r="DN8" s="624"/>
      <c r="DO8" s="624"/>
      <c r="DP8" s="625"/>
      <c r="DQ8" s="632">
        <v>1854839</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13189</v>
      </c>
      <c r="S9" s="624"/>
      <c r="T9" s="624"/>
      <c r="U9" s="624"/>
      <c r="V9" s="624"/>
      <c r="W9" s="624"/>
      <c r="X9" s="624"/>
      <c r="Y9" s="625"/>
      <c r="Z9" s="626">
        <v>0.1</v>
      </c>
      <c r="AA9" s="626"/>
      <c r="AB9" s="626"/>
      <c r="AC9" s="626"/>
      <c r="AD9" s="627">
        <v>13189</v>
      </c>
      <c r="AE9" s="627"/>
      <c r="AF9" s="627"/>
      <c r="AG9" s="627"/>
      <c r="AH9" s="627"/>
      <c r="AI9" s="627"/>
      <c r="AJ9" s="627"/>
      <c r="AK9" s="627"/>
      <c r="AL9" s="628">
        <v>0.2</v>
      </c>
      <c r="AM9" s="629"/>
      <c r="AN9" s="629"/>
      <c r="AO9" s="630"/>
      <c r="AP9" s="620" t="s">
        <v>218</v>
      </c>
      <c r="AQ9" s="621"/>
      <c r="AR9" s="621"/>
      <c r="AS9" s="621"/>
      <c r="AT9" s="621"/>
      <c r="AU9" s="621"/>
      <c r="AV9" s="621"/>
      <c r="AW9" s="621"/>
      <c r="AX9" s="621"/>
      <c r="AY9" s="621"/>
      <c r="AZ9" s="621"/>
      <c r="BA9" s="621"/>
      <c r="BB9" s="621"/>
      <c r="BC9" s="621"/>
      <c r="BD9" s="621"/>
      <c r="BE9" s="621"/>
      <c r="BF9" s="622"/>
      <c r="BG9" s="623">
        <v>583329</v>
      </c>
      <c r="BH9" s="624"/>
      <c r="BI9" s="624"/>
      <c r="BJ9" s="624"/>
      <c r="BK9" s="624"/>
      <c r="BL9" s="624"/>
      <c r="BM9" s="624"/>
      <c r="BN9" s="625"/>
      <c r="BO9" s="626">
        <v>26.8</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1015403</v>
      </c>
      <c r="CS9" s="624"/>
      <c r="CT9" s="624"/>
      <c r="CU9" s="624"/>
      <c r="CV9" s="624"/>
      <c r="CW9" s="624"/>
      <c r="CX9" s="624"/>
      <c r="CY9" s="625"/>
      <c r="CZ9" s="626">
        <v>7.3</v>
      </c>
      <c r="DA9" s="626"/>
      <c r="DB9" s="626"/>
      <c r="DC9" s="626"/>
      <c r="DD9" s="632">
        <v>19086</v>
      </c>
      <c r="DE9" s="624"/>
      <c r="DF9" s="624"/>
      <c r="DG9" s="624"/>
      <c r="DH9" s="624"/>
      <c r="DI9" s="624"/>
      <c r="DJ9" s="624"/>
      <c r="DK9" s="624"/>
      <c r="DL9" s="624"/>
      <c r="DM9" s="624"/>
      <c r="DN9" s="624"/>
      <c r="DO9" s="624"/>
      <c r="DP9" s="625"/>
      <c r="DQ9" s="632">
        <v>908240</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342189</v>
      </c>
      <c r="S10" s="624"/>
      <c r="T10" s="624"/>
      <c r="U10" s="624"/>
      <c r="V10" s="624"/>
      <c r="W10" s="624"/>
      <c r="X10" s="624"/>
      <c r="Y10" s="625"/>
      <c r="Z10" s="626">
        <v>2.5</v>
      </c>
      <c r="AA10" s="626"/>
      <c r="AB10" s="626"/>
      <c r="AC10" s="626"/>
      <c r="AD10" s="627">
        <v>342189</v>
      </c>
      <c r="AE10" s="627"/>
      <c r="AF10" s="627"/>
      <c r="AG10" s="627"/>
      <c r="AH10" s="627"/>
      <c r="AI10" s="627"/>
      <c r="AJ10" s="627"/>
      <c r="AK10" s="627"/>
      <c r="AL10" s="628">
        <v>3.9</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48513</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42473</v>
      </c>
      <c r="S11" s="624"/>
      <c r="T11" s="624"/>
      <c r="U11" s="624"/>
      <c r="V11" s="624"/>
      <c r="W11" s="624"/>
      <c r="X11" s="624"/>
      <c r="Y11" s="625"/>
      <c r="Z11" s="626">
        <v>0.3</v>
      </c>
      <c r="AA11" s="626"/>
      <c r="AB11" s="626"/>
      <c r="AC11" s="626"/>
      <c r="AD11" s="627">
        <v>42473</v>
      </c>
      <c r="AE11" s="627"/>
      <c r="AF11" s="627"/>
      <c r="AG11" s="627"/>
      <c r="AH11" s="627"/>
      <c r="AI11" s="627"/>
      <c r="AJ11" s="627"/>
      <c r="AK11" s="627"/>
      <c r="AL11" s="628">
        <v>0.5</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44596</v>
      </c>
      <c r="BH11" s="624"/>
      <c r="BI11" s="624"/>
      <c r="BJ11" s="624"/>
      <c r="BK11" s="624"/>
      <c r="BL11" s="624"/>
      <c r="BM11" s="624"/>
      <c r="BN11" s="625"/>
      <c r="BO11" s="626">
        <v>2</v>
      </c>
      <c r="BP11" s="626"/>
      <c r="BQ11" s="626"/>
      <c r="BR11" s="626"/>
      <c r="BS11" s="632" t="s">
        <v>109</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1177673</v>
      </c>
      <c r="CS11" s="624"/>
      <c r="CT11" s="624"/>
      <c r="CU11" s="624"/>
      <c r="CV11" s="624"/>
      <c r="CW11" s="624"/>
      <c r="CX11" s="624"/>
      <c r="CY11" s="625"/>
      <c r="CZ11" s="626">
        <v>8.5</v>
      </c>
      <c r="DA11" s="626"/>
      <c r="DB11" s="626"/>
      <c r="DC11" s="626"/>
      <c r="DD11" s="632">
        <v>294730</v>
      </c>
      <c r="DE11" s="624"/>
      <c r="DF11" s="624"/>
      <c r="DG11" s="624"/>
      <c r="DH11" s="624"/>
      <c r="DI11" s="624"/>
      <c r="DJ11" s="624"/>
      <c r="DK11" s="624"/>
      <c r="DL11" s="624"/>
      <c r="DM11" s="624"/>
      <c r="DN11" s="624"/>
      <c r="DO11" s="624"/>
      <c r="DP11" s="625"/>
      <c r="DQ11" s="632">
        <v>625464</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1303960</v>
      </c>
      <c r="BH12" s="624"/>
      <c r="BI12" s="624"/>
      <c r="BJ12" s="624"/>
      <c r="BK12" s="624"/>
      <c r="BL12" s="624"/>
      <c r="BM12" s="624"/>
      <c r="BN12" s="625"/>
      <c r="BO12" s="626">
        <v>59.9</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191496</v>
      </c>
      <c r="CS12" s="624"/>
      <c r="CT12" s="624"/>
      <c r="CU12" s="624"/>
      <c r="CV12" s="624"/>
      <c r="CW12" s="624"/>
      <c r="CX12" s="624"/>
      <c r="CY12" s="625"/>
      <c r="CZ12" s="626">
        <v>1.4</v>
      </c>
      <c r="DA12" s="626"/>
      <c r="DB12" s="626"/>
      <c r="DC12" s="626"/>
      <c r="DD12" s="632">
        <v>10769</v>
      </c>
      <c r="DE12" s="624"/>
      <c r="DF12" s="624"/>
      <c r="DG12" s="624"/>
      <c r="DH12" s="624"/>
      <c r="DI12" s="624"/>
      <c r="DJ12" s="624"/>
      <c r="DK12" s="624"/>
      <c r="DL12" s="624"/>
      <c r="DM12" s="624"/>
      <c r="DN12" s="624"/>
      <c r="DO12" s="624"/>
      <c r="DP12" s="625"/>
      <c r="DQ12" s="632">
        <v>151943</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37499</v>
      </c>
      <c r="S13" s="624"/>
      <c r="T13" s="624"/>
      <c r="U13" s="624"/>
      <c r="V13" s="624"/>
      <c r="W13" s="624"/>
      <c r="X13" s="624"/>
      <c r="Y13" s="625"/>
      <c r="Z13" s="626">
        <v>0.3</v>
      </c>
      <c r="AA13" s="626"/>
      <c r="AB13" s="626"/>
      <c r="AC13" s="626"/>
      <c r="AD13" s="627">
        <v>37499</v>
      </c>
      <c r="AE13" s="627"/>
      <c r="AF13" s="627"/>
      <c r="AG13" s="627"/>
      <c r="AH13" s="627"/>
      <c r="AI13" s="627"/>
      <c r="AJ13" s="627"/>
      <c r="AK13" s="627"/>
      <c r="AL13" s="628">
        <v>0.4</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1303781</v>
      </c>
      <c r="BH13" s="624"/>
      <c r="BI13" s="624"/>
      <c r="BJ13" s="624"/>
      <c r="BK13" s="624"/>
      <c r="BL13" s="624"/>
      <c r="BM13" s="624"/>
      <c r="BN13" s="625"/>
      <c r="BO13" s="626">
        <v>59.9</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1403580</v>
      </c>
      <c r="CS13" s="624"/>
      <c r="CT13" s="624"/>
      <c r="CU13" s="624"/>
      <c r="CV13" s="624"/>
      <c r="CW13" s="624"/>
      <c r="CX13" s="624"/>
      <c r="CY13" s="625"/>
      <c r="CZ13" s="626">
        <v>10.1</v>
      </c>
      <c r="DA13" s="626"/>
      <c r="DB13" s="626"/>
      <c r="DC13" s="626"/>
      <c r="DD13" s="632">
        <v>721180</v>
      </c>
      <c r="DE13" s="624"/>
      <c r="DF13" s="624"/>
      <c r="DG13" s="624"/>
      <c r="DH13" s="624"/>
      <c r="DI13" s="624"/>
      <c r="DJ13" s="624"/>
      <c r="DK13" s="624"/>
      <c r="DL13" s="624"/>
      <c r="DM13" s="624"/>
      <c r="DN13" s="624"/>
      <c r="DO13" s="624"/>
      <c r="DP13" s="625"/>
      <c r="DQ13" s="632">
        <v>941219</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54499</v>
      </c>
      <c r="BH14" s="624"/>
      <c r="BI14" s="624"/>
      <c r="BJ14" s="624"/>
      <c r="BK14" s="624"/>
      <c r="BL14" s="624"/>
      <c r="BM14" s="624"/>
      <c r="BN14" s="625"/>
      <c r="BO14" s="626">
        <v>2.5</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747388</v>
      </c>
      <c r="CS14" s="624"/>
      <c r="CT14" s="624"/>
      <c r="CU14" s="624"/>
      <c r="CV14" s="624"/>
      <c r="CW14" s="624"/>
      <c r="CX14" s="624"/>
      <c r="CY14" s="625"/>
      <c r="CZ14" s="626">
        <v>5.4</v>
      </c>
      <c r="DA14" s="626"/>
      <c r="DB14" s="626"/>
      <c r="DC14" s="626"/>
      <c r="DD14" s="632">
        <v>10324</v>
      </c>
      <c r="DE14" s="624"/>
      <c r="DF14" s="624"/>
      <c r="DG14" s="624"/>
      <c r="DH14" s="624"/>
      <c r="DI14" s="624"/>
      <c r="DJ14" s="624"/>
      <c r="DK14" s="624"/>
      <c r="DL14" s="624"/>
      <c r="DM14" s="624"/>
      <c r="DN14" s="624"/>
      <c r="DO14" s="624"/>
      <c r="DP14" s="625"/>
      <c r="DQ14" s="632">
        <v>482939</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5620</v>
      </c>
      <c r="S15" s="624"/>
      <c r="T15" s="624"/>
      <c r="U15" s="624"/>
      <c r="V15" s="624"/>
      <c r="W15" s="624"/>
      <c r="X15" s="624"/>
      <c r="Y15" s="625"/>
      <c r="Z15" s="626">
        <v>0</v>
      </c>
      <c r="AA15" s="626"/>
      <c r="AB15" s="626"/>
      <c r="AC15" s="626"/>
      <c r="AD15" s="627">
        <v>5620</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112231</v>
      </c>
      <c r="BH15" s="624"/>
      <c r="BI15" s="624"/>
      <c r="BJ15" s="624"/>
      <c r="BK15" s="624"/>
      <c r="BL15" s="624"/>
      <c r="BM15" s="624"/>
      <c r="BN15" s="625"/>
      <c r="BO15" s="626">
        <v>5.2</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1292894</v>
      </c>
      <c r="CS15" s="624"/>
      <c r="CT15" s="624"/>
      <c r="CU15" s="624"/>
      <c r="CV15" s="624"/>
      <c r="CW15" s="624"/>
      <c r="CX15" s="624"/>
      <c r="CY15" s="625"/>
      <c r="CZ15" s="626">
        <v>9.3000000000000007</v>
      </c>
      <c r="DA15" s="626"/>
      <c r="DB15" s="626"/>
      <c r="DC15" s="626"/>
      <c r="DD15" s="632">
        <v>312831</v>
      </c>
      <c r="DE15" s="624"/>
      <c r="DF15" s="624"/>
      <c r="DG15" s="624"/>
      <c r="DH15" s="624"/>
      <c r="DI15" s="624"/>
      <c r="DJ15" s="624"/>
      <c r="DK15" s="624"/>
      <c r="DL15" s="624"/>
      <c r="DM15" s="624"/>
      <c r="DN15" s="624"/>
      <c r="DO15" s="624"/>
      <c r="DP15" s="625"/>
      <c r="DQ15" s="632">
        <v>876913</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6496440</v>
      </c>
      <c r="S16" s="624"/>
      <c r="T16" s="624"/>
      <c r="U16" s="624"/>
      <c r="V16" s="624"/>
      <c r="W16" s="624"/>
      <c r="X16" s="624"/>
      <c r="Y16" s="625"/>
      <c r="Z16" s="626">
        <v>46.6</v>
      </c>
      <c r="AA16" s="626"/>
      <c r="AB16" s="626"/>
      <c r="AC16" s="626"/>
      <c r="AD16" s="627">
        <v>5860539</v>
      </c>
      <c r="AE16" s="627"/>
      <c r="AF16" s="627"/>
      <c r="AG16" s="627"/>
      <c r="AH16" s="627"/>
      <c r="AI16" s="627"/>
      <c r="AJ16" s="627"/>
      <c r="AK16" s="627"/>
      <c r="AL16" s="628">
        <v>67.2</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14213</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14213</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5860539</v>
      </c>
      <c r="S17" s="624"/>
      <c r="T17" s="624"/>
      <c r="U17" s="624"/>
      <c r="V17" s="624"/>
      <c r="W17" s="624"/>
      <c r="X17" s="624"/>
      <c r="Y17" s="625"/>
      <c r="Z17" s="626">
        <v>42</v>
      </c>
      <c r="AA17" s="626"/>
      <c r="AB17" s="626"/>
      <c r="AC17" s="626"/>
      <c r="AD17" s="627">
        <v>5860539</v>
      </c>
      <c r="AE17" s="627"/>
      <c r="AF17" s="627"/>
      <c r="AG17" s="627"/>
      <c r="AH17" s="627"/>
      <c r="AI17" s="627"/>
      <c r="AJ17" s="627"/>
      <c r="AK17" s="627"/>
      <c r="AL17" s="628">
        <v>67.2</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2580055</v>
      </c>
      <c r="CS17" s="624"/>
      <c r="CT17" s="624"/>
      <c r="CU17" s="624"/>
      <c r="CV17" s="624"/>
      <c r="CW17" s="624"/>
      <c r="CX17" s="624"/>
      <c r="CY17" s="625"/>
      <c r="CZ17" s="626">
        <v>18.600000000000001</v>
      </c>
      <c r="DA17" s="626"/>
      <c r="DB17" s="626"/>
      <c r="DC17" s="626"/>
      <c r="DD17" s="632" t="s">
        <v>109</v>
      </c>
      <c r="DE17" s="624"/>
      <c r="DF17" s="624"/>
      <c r="DG17" s="624"/>
      <c r="DH17" s="624"/>
      <c r="DI17" s="624"/>
      <c r="DJ17" s="624"/>
      <c r="DK17" s="624"/>
      <c r="DL17" s="624"/>
      <c r="DM17" s="624"/>
      <c r="DN17" s="624"/>
      <c r="DO17" s="624"/>
      <c r="DP17" s="625"/>
      <c r="DQ17" s="632">
        <v>2551168</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635900</v>
      </c>
      <c r="S18" s="624"/>
      <c r="T18" s="624"/>
      <c r="U18" s="624"/>
      <c r="V18" s="624"/>
      <c r="W18" s="624"/>
      <c r="X18" s="624"/>
      <c r="Y18" s="625"/>
      <c r="Z18" s="626">
        <v>4.5999999999999996</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576</v>
      </c>
      <c r="BH19" s="624"/>
      <c r="BI19" s="624"/>
      <c r="BJ19" s="624"/>
      <c r="BK19" s="624"/>
      <c r="BL19" s="624"/>
      <c r="BM19" s="624"/>
      <c r="BN19" s="625"/>
      <c r="BO19" s="626">
        <v>0</v>
      </c>
      <c r="BP19" s="626"/>
      <c r="BQ19" s="626"/>
      <c r="BR19" s="626"/>
      <c r="BS19" s="632" t="s">
        <v>109</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9268783</v>
      </c>
      <c r="S20" s="624"/>
      <c r="T20" s="624"/>
      <c r="U20" s="624"/>
      <c r="V20" s="624"/>
      <c r="W20" s="624"/>
      <c r="X20" s="624"/>
      <c r="Y20" s="625"/>
      <c r="Z20" s="626">
        <v>66.5</v>
      </c>
      <c r="AA20" s="626"/>
      <c r="AB20" s="626"/>
      <c r="AC20" s="626"/>
      <c r="AD20" s="627">
        <v>8632882</v>
      </c>
      <c r="AE20" s="627"/>
      <c r="AF20" s="627"/>
      <c r="AG20" s="627"/>
      <c r="AH20" s="627"/>
      <c r="AI20" s="627"/>
      <c r="AJ20" s="627"/>
      <c r="AK20" s="627"/>
      <c r="AL20" s="628">
        <v>99.1</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576</v>
      </c>
      <c r="BH20" s="624"/>
      <c r="BI20" s="624"/>
      <c r="BJ20" s="624"/>
      <c r="BK20" s="624"/>
      <c r="BL20" s="624"/>
      <c r="BM20" s="624"/>
      <c r="BN20" s="625"/>
      <c r="BO20" s="626">
        <v>0</v>
      </c>
      <c r="BP20" s="626"/>
      <c r="BQ20" s="626"/>
      <c r="BR20" s="626"/>
      <c r="BS20" s="632" t="s">
        <v>109</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13898977</v>
      </c>
      <c r="CS20" s="624"/>
      <c r="CT20" s="624"/>
      <c r="CU20" s="624"/>
      <c r="CV20" s="624"/>
      <c r="CW20" s="624"/>
      <c r="CX20" s="624"/>
      <c r="CY20" s="625"/>
      <c r="CZ20" s="626">
        <v>100</v>
      </c>
      <c r="DA20" s="626"/>
      <c r="DB20" s="626"/>
      <c r="DC20" s="626"/>
      <c r="DD20" s="632">
        <v>1700780</v>
      </c>
      <c r="DE20" s="624"/>
      <c r="DF20" s="624"/>
      <c r="DG20" s="624"/>
      <c r="DH20" s="624"/>
      <c r="DI20" s="624"/>
      <c r="DJ20" s="624"/>
      <c r="DK20" s="624"/>
      <c r="DL20" s="624"/>
      <c r="DM20" s="624"/>
      <c r="DN20" s="624"/>
      <c r="DO20" s="624"/>
      <c r="DP20" s="625"/>
      <c r="DQ20" s="632">
        <v>10547363</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4279</v>
      </c>
      <c r="S21" s="624"/>
      <c r="T21" s="624"/>
      <c r="U21" s="624"/>
      <c r="V21" s="624"/>
      <c r="W21" s="624"/>
      <c r="X21" s="624"/>
      <c r="Y21" s="625"/>
      <c r="Z21" s="626">
        <v>0</v>
      </c>
      <c r="AA21" s="626"/>
      <c r="AB21" s="626"/>
      <c r="AC21" s="626"/>
      <c r="AD21" s="627">
        <v>4279</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576</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57331</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246911</v>
      </c>
      <c r="S23" s="624"/>
      <c r="T23" s="624"/>
      <c r="U23" s="624"/>
      <c r="V23" s="624"/>
      <c r="W23" s="624"/>
      <c r="X23" s="624"/>
      <c r="Y23" s="625"/>
      <c r="Z23" s="626">
        <v>1.8</v>
      </c>
      <c r="AA23" s="626"/>
      <c r="AB23" s="626"/>
      <c r="AC23" s="626"/>
      <c r="AD23" s="627">
        <v>67791</v>
      </c>
      <c r="AE23" s="627"/>
      <c r="AF23" s="627"/>
      <c r="AG23" s="627"/>
      <c r="AH23" s="627"/>
      <c r="AI23" s="627"/>
      <c r="AJ23" s="627"/>
      <c r="AK23" s="627"/>
      <c r="AL23" s="628">
        <v>0.8</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54900</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5745494</v>
      </c>
      <c r="CS24" s="613"/>
      <c r="CT24" s="613"/>
      <c r="CU24" s="613"/>
      <c r="CV24" s="613"/>
      <c r="CW24" s="613"/>
      <c r="CX24" s="613"/>
      <c r="CY24" s="614"/>
      <c r="CZ24" s="650">
        <v>41.3</v>
      </c>
      <c r="DA24" s="651"/>
      <c r="DB24" s="651"/>
      <c r="DC24" s="652"/>
      <c r="DD24" s="649">
        <v>4850089</v>
      </c>
      <c r="DE24" s="613"/>
      <c r="DF24" s="613"/>
      <c r="DG24" s="613"/>
      <c r="DH24" s="613"/>
      <c r="DI24" s="613"/>
      <c r="DJ24" s="613"/>
      <c r="DK24" s="614"/>
      <c r="DL24" s="649">
        <v>3740662</v>
      </c>
      <c r="DM24" s="613"/>
      <c r="DN24" s="613"/>
      <c r="DO24" s="613"/>
      <c r="DP24" s="613"/>
      <c r="DQ24" s="613"/>
      <c r="DR24" s="613"/>
      <c r="DS24" s="613"/>
      <c r="DT24" s="613"/>
      <c r="DU24" s="613"/>
      <c r="DV24" s="614"/>
      <c r="DW24" s="617">
        <v>40.6</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751278</v>
      </c>
      <c r="S25" s="624"/>
      <c r="T25" s="624"/>
      <c r="U25" s="624"/>
      <c r="V25" s="624"/>
      <c r="W25" s="624"/>
      <c r="X25" s="624"/>
      <c r="Y25" s="625"/>
      <c r="Z25" s="626">
        <v>5.4</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2188833</v>
      </c>
      <c r="CS25" s="655"/>
      <c r="CT25" s="655"/>
      <c r="CU25" s="655"/>
      <c r="CV25" s="655"/>
      <c r="CW25" s="655"/>
      <c r="CX25" s="655"/>
      <c r="CY25" s="656"/>
      <c r="CZ25" s="657">
        <v>15.7</v>
      </c>
      <c r="DA25" s="658"/>
      <c r="DB25" s="658"/>
      <c r="DC25" s="659"/>
      <c r="DD25" s="632">
        <v>1996598</v>
      </c>
      <c r="DE25" s="655"/>
      <c r="DF25" s="655"/>
      <c r="DG25" s="655"/>
      <c r="DH25" s="655"/>
      <c r="DI25" s="655"/>
      <c r="DJ25" s="655"/>
      <c r="DK25" s="656"/>
      <c r="DL25" s="632">
        <v>1950293</v>
      </c>
      <c r="DM25" s="655"/>
      <c r="DN25" s="655"/>
      <c r="DO25" s="655"/>
      <c r="DP25" s="655"/>
      <c r="DQ25" s="655"/>
      <c r="DR25" s="655"/>
      <c r="DS25" s="655"/>
      <c r="DT25" s="655"/>
      <c r="DU25" s="655"/>
      <c r="DV25" s="656"/>
      <c r="DW25" s="628">
        <v>21.2</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1402169</v>
      </c>
      <c r="CS26" s="624"/>
      <c r="CT26" s="624"/>
      <c r="CU26" s="624"/>
      <c r="CV26" s="624"/>
      <c r="CW26" s="624"/>
      <c r="CX26" s="624"/>
      <c r="CY26" s="625"/>
      <c r="CZ26" s="657">
        <v>10.1</v>
      </c>
      <c r="DA26" s="658"/>
      <c r="DB26" s="658"/>
      <c r="DC26" s="659"/>
      <c r="DD26" s="632">
        <v>1243680</v>
      </c>
      <c r="DE26" s="624"/>
      <c r="DF26" s="624"/>
      <c r="DG26" s="624"/>
      <c r="DH26" s="624"/>
      <c r="DI26" s="624"/>
      <c r="DJ26" s="624"/>
      <c r="DK26" s="625"/>
      <c r="DL26" s="632" t="s">
        <v>204</v>
      </c>
      <c r="DM26" s="624"/>
      <c r="DN26" s="624"/>
      <c r="DO26" s="624"/>
      <c r="DP26" s="624"/>
      <c r="DQ26" s="624"/>
      <c r="DR26" s="624"/>
      <c r="DS26" s="624"/>
      <c r="DT26" s="624"/>
      <c r="DU26" s="624"/>
      <c r="DV26" s="625"/>
      <c r="DW26" s="628" t="s">
        <v>204</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727123</v>
      </c>
      <c r="S27" s="624"/>
      <c r="T27" s="624"/>
      <c r="U27" s="624"/>
      <c r="V27" s="624"/>
      <c r="W27" s="624"/>
      <c r="X27" s="624"/>
      <c r="Y27" s="625"/>
      <c r="Z27" s="626">
        <v>5.2</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2177979</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976608</v>
      </c>
      <c r="CS27" s="655"/>
      <c r="CT27" s="655"/>
      <c r="CU27" s="655"/>
      <c r="CV27" s="655"/>
      <c r="CW27" s="655"/>
      <c r="CX27" s="655"/>
      <c r="CY27" s="656"/>
      <c r="CZ27" s="657">
        <v>7</v>
      </c>
      <c r="DA27" s="658"/>
      <c r="DB27" s="658"/>
      <c r="DC27" s="659"/>
      <c r="DD27" s="632">
        <v>302325</v>
      </c>
      <c r="DE27" s="655"/>
      <c r="DF27" s="655"/>
      <c r="DG27" s="655"/>
      <c r="DH27" s="655"/>
      <c r="DI27" s="655"/>
      <c r="DJ27" s="655"/>
      <c r="DK27" s="656"/>
      <c r="DL27" s="632">
        <v>302225</v>
      </c>
      <c r="DM27" s="655"/>
      <c r="DN27" s="655"/>
      <c r="DO27" s="655"/>
      <c r="DP27" s="655"/>
      <c r="DQ27" s="655"/>
      <c r="DR27" s="655"/>
      <c r="DS27" s="655"/>
      <c r="DT27" s="655"/>
      <c r="DU27" s="655"/>
      <c r="DV27" s="656"/>
      <c r="DW27" s="628">
        <v>3.3</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96136</v>
      </c>
      <c r="S28" s="624"/>
      <c r="T28" s="624"/>
      <c r="U28" s="624"/>
      <c r="V28" s="624"/>
      <c r="W28" s="624"/>
      <c r="X28" s="624"/>
      <c r="Y28" s="625"/>
      <c r="Z28" s="626">
        <v>0.7</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2580053</v>
      </c>
      <c r="CS28" s="624"/>
      <c r="CT28" s="624"/>
      <c r="CU28" s="624"/>
      <c r="CV28" s="624"/>
      <c r="CW28" s="624"/>
      <c r="CX28" s="624"/>
      <c r="CY28" s="625"/>
      <c r="CZ28" s="657">
        <v>18.600000000000001</v>
      </c>
      <c r="DA28" s="658"/>
      <c r="DB28" s="658"/>
      <c r="DC28" s="659"/>
      <c r="DD28" s="632">
        <v>2551166</v>
      </c>
      <c r="DE28" s="624"/>
      <c r="DF28" s="624"/>
      <c r="DG28" s="624"/>
      <c r="DH28" s="624"/>
      <c r="DI28" s="624"/>
      <c r="DJ28" s="624"/>
      <c r="DK28" s="625"/>
      <c r="DL28" s="632">
        <v>1488144</v>
      </c>
      <c r="DM28" s="624"/>
      <c r="DN28" s="624"/>
      <c r="DO28" s="624"/>
      <c r="DP28" s="624"/>
      <c r="DQ28" s="624"/>
      <c r="DR28" s="624"/>
      <c r="DS28" s="624"/>
      <c r="DT28" s="624"/>
      <c r="DU28" s="624"/>
      <c r="DV28" s="625"/>
      <c r="DW28" s="628">
        <v>16.2</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6645</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2579876</v>
      </c>
      <c r="CS29" s="655"/>
      <c r="CT29" s="655"/>
      <c r="CU29" s="655"/>
      <c r="CV29" s="655"/>
      <c r="CW29" s="655"/>
      <c r="CX29" s="655"/>
      <c r="CY29" s="656"/>
      <c r="CZ29" s="657">
        <v>18.600000000000001</v>
      </c>
      <c r="DA29" s="658"/>
      <c r="DB29" s="658"/>
      <c r="DC29" s="659"/>
      <c r="DD29" s="632">
        <v>2550989</v>
      </c>
      <c r="DE29" s="655"/>
      <c r="DF29" s="655"/>
      <c r="DG29" s="655"/>
      <c r="DH29" s="655"/>
      <c r="DI29" s="655"/>
      <c r="DJ29" s="655"/>
      <c r="DK29" s="656"/>
      <c r="DL29" s="632">
        <v>1487967</v>
      </c>
      <c r="DM29" s="655"/>
      <c r="DN29" s="655"/>
      <c r="DO29" s="655"/>
      <c r="DP29" s="655"/>
      <c r="DQ29" s="655"/>
      <c r="DR29" s="655"/>
      <c r="DS29" s="655"/>
      <c r="DT29" s="655"/>
      <c r="DU29" s="655"/>
      <c r="DV29" s="656"/>
      <c r="DW29" s="628">
        <v>16.2</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499501</v>
      </c>
      <c r="S30" s="624"/>
      <c r="T30" s="624"/>
      <c r="U30" s="624"/>
      <c r="V30" s="624"/>
      <c r="W30" s="624"/>
      <c r="X30" s="624"/>
      <c r="Y30" s="625"/>
      <c r="Z30" s="626">
        <v>3.6</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99.1</v>
      </c>
      <c r="BH30" s="682"/>
      <c r="BI30" s="682"/>
      <c r="BJ30" s="682"/>
      <c r="BK30" s="682"/>
      <c r="BL30" s="682"/>
      <c r="BM30" s="618">
        <v>92.7</v>
      </c>
      <c r="BN30" s="682"/>
      <c r="BO30" s="682"/>
      <c r="BP30" s="682"/>
      <c r="BQ30" s="683"/>
      <c r="BR30" s="681">
        <v>98.9</v>
      </c>
      <c r="BS30" s="682"/>
      <c r="BT30" s="682"/>
      <c r="BU30" s="682"/>
      <c r="BV30" s="682"/>
      <c r="BW30" s="682"/>
      <c r="BX30" s="618">
        <v>92.2</v>
      </c>
      <c r="BY30" s="682"/>
      <c r="BZ30" s="682"/>
      <c r="CA30" s="682"/>
      <c r="CB30" s="683"/>
      <c r="CD30" s="686"/>
      <c r="CE30" s="687"/>
      <c r="CF30" s="637" t="s">
        <v>287</v>
      </c>
      <c r="CG30" s="638"/>
      <c r="CH30" s="638"/>
      <c r="CI30" s="638"/>
      <c r="CJ30" s="638"/>
      <c r="CK30" s="638"/>
      <c r="CL30" s="638"/>
      <c r="CM30" s="638"/>
      <c r="CN30" s="638"/>
      <c r="CO30" s="638"/>
      <c r="CP30" s="638"/>
      <c r="CQ30" s="639"/>
      <c r="CR30" s="623">
        <v>2409441</v>
      </c>
      <c r="CS30" s="624"/>
      <c r="CT30" s="624"/>
      <c r="CU30" s="624"/>
      <c r="CV30" s="624"/>
      <c r="CW30" s="624"/>
      <c r="CX30" s="624"/>
      <c r="CY30" s="625"/>
      <c r="CZ30" s="657">
        <v>17.3</v>
      </c>
      <c r="DA30" s="658"/>
      <c r="DB30" s="658"/>
      <c r="DC30" s="659"/>
      <c r="DD30" s="632">
        <v>2383463</v>
      </c>
      <c r="DE30" s="624"/>
      <c r="DF30" s="624"/>
      <c r="DG30" s="624"/>
      <c r="DH30" s="624"/>
      <c r="DI30" s="624"/>
      <c r="DJ30" s="624"/>
      <c r="DK30" s="625"/>
      <c r="DL30" s="632">
        <v>1320441</v>
      </c>
      <c r="DM30" s="624"/>
      <c r="DN30" s="624"/>
      <c r="DO30" s="624"/>
      <c r="DP30" s="624"/>
      <c r="DQ30" s="624"/>
      <c r="DR30" s="624"/>
      <c r="DS30" s="624"/>
      <c r="DT30" s="624"/>
      <c r="DU30" s="624"/>
      <c r="DV30" s="625"/>
      <c r="DW30" s="628">
        <v>14.3</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63098</v>
      </c>
      <c r="S31" s="624"/>
      <c r="T31" s="624"/>
      <c r="U31" s="624"/>
      <c r="V31" s="624"/>
      <c r="W31" s="624"/>
      <c r="X31" s="624"/>
      <c r="Y31" s="625"/>
      <c r="Z31" s="626">
        <v>0.5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99.1</v>
      </c>
      <c r="BH31" s="655"/>
      <c r="BI31" s="655"/>
      <c r="BJ31" s="655"/>
      <c r="BK31" s="655"/>
      <c r="BL31" s="655"/>
      <c r="BM31" s="629">
        <v>96.6</v>
      </c>
      <c r="BN31" s="679"/>
      <c r="BO31" s="679"/>
      <c r="BP31" s="679"/>
      <c r="BQ31" s="680"/>
      <c r="BR31" s="678">
        <v>98.9</v>
      </c>
      <c r="BS31" s="655"/>
      <c r="BT31" s="655"/>
      <c r="BU31" s="655"/>
      <c r="BV31" s="655"/>
      <c r="BW31" s="655"/>
      <c r="BX31" s="629">
        <v>96.5</v>
      </c>
      <c r="BY31" s="679"/>
      <c r="BZ31" s="679"/>
      <c r="CA31" s="679"/>
      <c r="CB31" s="680"/>
      <c r="CD31" s="686"/>
      <c r="CE31" s="687"/>
      <c r="CF31" s="637" t="s">
        <v>291</v>
      </c>
      <c r="CG31" s="638"/>
      <c r="CH31" s="638"/>
      <c r="CI31" s="638"/>
      <c r="CJ31" s="638"/>
      <c r="CK31" s="638"/>
      <c r="CL31" s="638"/>
      <c r="CM31" s="638"/>
      <c r="CN31" s="638"/>
      <c r="CO31" s="638"/>
      <c r="CP31" s="638"/>
      <c r="CQ31" s="639"/>
      <c r="CR31" s="623">
        <v>170435</v>
      </c>
      <c r="CS31" s="655"/>
      <c r="CT31" s="655"/>
      <c r="CU31" s="655"/>
      <c r="CV31" s="655"/>
      <c r="CW31" s="655"/>
      <c r="CX31" s="655"/>
      <c r="CY31" s="656"/>
      <c r="CZ31" s="657">
        <v>1.2</v>
      </c>
      <c r="DA31" s="658"/>
      <c r="DB31" s="658"/>
      <c r="DC31" s="659"/>
      <c r="DD31" s="632">
        <v>167526</v>
      </c>
      <c r="DE31" s="655"/>
      <c r="DF31" s="655"/>
      <c r="DG31" s="655"/>
      <c r="DH31" s="655"/>
      <c r="DI31" s="655"/>
      <c r="DJ31" s="655"/>
      <c r="DK31" s="656"/>
      <c r="DL31" s="632">
        <v>167526</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369125</v>
      </c>
      <c r="S32" s="624"/>
      <c r="T32" s="624"/>
      <c r="U32" s="624"/>
      <c r="V32" s="624"/>
      <c r="W32" s="624"/>
      <c r="X32" s="624"/>
      <c r="Y32" s="625"/>
      <c r="Z32" s="626">
        <v>2.6</v>
      </c>
      <c r="AA32" s="626"/>
      <c r="AB32" s="626"/>
      <c r="AC32" s="626"/>
      <c r="AD32" s="627">
        <v>9693</v>
      </c>
      <c r="AE32" s="627"/>
      <c r="AF32" s="627"/>
      <c r="AG32" s="627"/>
      <c r="AH32" s="627"/>
      <c r="AI32" s="627"/>
      <c r="AJ32" s="627"/>
      <c r="AK32" s="627"/>
      <c r="AL32" s="628">
        <v>0.1</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99.1</v>
      </c>
      <c r="BH32" s="691"/>
      <c r="BI32" s="691"/>
      <c r="BJ32" s="691"/>
      <c r="BK32" s="691"/>
      <c r="BL32" s="691"/>
      <c r="BM32" s="692">
        <v>90.1</v>
      </c>
      <c r="BN32" s="691"/>
      <c r="BO32" s="691"/>
      <c r="BP32" s="691"/>
      <c r="BQ32" s="693"/>
      <c r="BR32" s="690">
        <v>98.7</v>
      </c>
      <c r="BS32" s="691"/>
      <c r="BT32" s="691"/>
      <c r="BU32" s="691"/>
      <c r="BV32" s="691"/>
      <c r="BW32" s="691"/>
      <c r="BX32" s="692">
        <v>89.3</v>
      </c>
      <c r="BY32" s="691"/>
      <c r="BZ32" s="691"/>
      <c r="CA32" s="691"/>
      <c r="CB32" s="693"/>
      <c r="CD32" s="688"/>
      <c r="CE32" s="689"/>
      <c r="CF32" s="637" t="s">
        <v>294</v>
      </c>
      <c r="CG32" s="638"/>
      <c r="CH32" s="638"/>
      <c r="CI32" s="638"/>
      <c r="CJ32" s="638"/>
      <c r="CK32" s="638"/>
      <c r="CL32" s="638"/>
      <c r="CM32" s="638"/>
      <c r="CN32" s="638"/>
      <c r="CO32" s="638"/>
      <c r="CP32" s="638"/>
      <c r="CQ32" s="639"/>
      <c r="CR32" s="623">
        <v>177</v>
      </c>
      <c r="CS32" s="624"/>
      <c r="CT32" s="624"/>
      <c r="CU32" s="624"/>
      <c r="CV32" s="624"/>
      <c r="CW32" s="624"/>
      <c r="CX32" s="624"/>
      <c r="CY32" s="625"/>
      <c r="CZ32" s="657">
        <v>0</v>
      </c>
      <c r="DA32" s="658"/>
      <c r="DB32" s="658"/>
      <c r="DC32" s="659"/>
      <c r="DD32" s="632">
        <v>177</v>
      </c>
      <c r="DE32" s="624"/>
      <c r="DF32" s="624"/>
      <c r="DG32" s="624"/>
      <c r="DH32" s="624"/>
      <c r="DI32" s="624"/>
      <c r="DJ32" s="624"/>
      <c r="DK32" s="625"/>
      <c r="DL32" s="632">
        <v>177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1802677</v>
      </c>
      <c r="S33" s="624"/>
      <c r="T33" s="624"/>
      <c r="U33" s="624"/>
      <c r="V33" s="624"/>
      <c r="W33" s="624"/>
      <c r="X33" s="624"/>
      <c r="Y33" s="625"/>
      <c r="Z33" s="626">
        <v>12.9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6438490</v>
      </c>
      <c r="CS33" s="655"/>
      <c r="CT33" s="655"/>
      <c r="CU33" s="655"/>
      <c r="CV33" s="655"/>
      <c r="CW33" s="655"/>
      <c r="CX33" s="655"/>
      <c r="CY33" s="656"/>
      <c r="CZ33" s="657">
        <v>46.3</v>
      </c>
      <c r="DA33" s="658"/>
      <c r="DB33" s="658"/>
      <c r="DC33" s="659"/>
      <c r="DD33" s="632">
        <v>5169982</v>
      </c>
      <c r="DE33" s="655"/>
      <c r="DF33" s="655"/>
      <c r="DG33" s="655"/>
      <c r="DH33" s="655"/>
      <c r="DI33" s="655"/>
      <c r="DJ33" s="655"/>
      <c r="DK33" s="656"/>
      <c r="DL33" s="632">
        <v>3369418</v>
      </c>
      <c r="DM33" s="655"/>
      <c r="DN33" s="655"/>
      <c r="DO33" s="655"/>
      <c r="DP33" s="655"/>
      <c r="DQ33" s="655"/>
      <c r="DR33" s="655"/>
      <c r="DS33" s="655"/>
      <c r="DT33" s="655"/>
      <c r="DU33" s="655"/>
      <c r="DV33" s="656"/>
      <c r="DW33" s="628">
        <v>36.6</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1792621</v>
      </c>
      <c r="CS34" s="624"/>
      <c r="CT34" s="624"/>
      <c r="CU34" s="624"/>
      <c r="CV34" s="624"/>
      <c r="CW34" s="624"/>
      <c r="CX34" s="624"/>
      <c r="CY34" s="625"/>
      <c r="CZ34" s="657">
        <v>12.9</v>
      </c>
      <c r="DA34" s="658"/>
      <c r="DB34" s="658"/>
      <c r="DC34" s="659"/>
      <c r="DD34" s="632">
        <v>1281845</v>
      </c>
      <c r="DE34" s="624"/>
      <c r="DF34" s="624"/>
      <c r="DG34" s="624"/>
      <c r="DH34" s="624"/>
      <c r="DI34" s="624"/>
      <c r="DJ34" s="624"/>
      <c r="DK34" s="625"/>
      <c r="DL34" s="632">
        <v>839309</v>
      </c>
      <c r="DM34" s="624"/>
      <c r="DN34" s="624"/>
      <c r="DO34" s="624"/>
      <c r="DP34" s="624"/>
      <c r="DQ34" s="624"/>
      <c r="DR34" s="624"/>
      <c r="DS34" s="624"/>
      <c r="DT34" s="624"/>
      <c r="DU34" s="624"/>
      <c r="DV34" s="625"/>
      <c r="DW34" s="628">
        <v>9.1</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495477</v>
      </c>
      <c r="S35" s="624"/>
      <c r="T35" s="624"/>
      <c r="U35" s="624"/>
      <c r="V35" s="624"/>
      <c r="W35" s="624"/>
      <c r="X35" s="624"/>
      <c r="Y35" s="625"/>
      <c r="Z35" s="626">
        <v>3.6</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2096697</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2727</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59813</v>
      </c>
      <c r="CS35" s="655"/>
      <c r="CT35" s="655"/>
      <c r="CU35" s="655"/>
      <c r="CV35" s="655"/>
      <c r="CW35" s="655"/>
      <c r="CX35" s="655"/>
      <c r="CY35" s="656"/>
      <c r="CZ35" s="657">
        <v>0.4</v>
      </c>
      <c r="DA35" s="658"/>
      <c r="DB35" s="658"/>
      <c r="DC35" s="659"/>
      <c r="DD35" s="632">
        <v>36574</v>
      </c>
      <c r="DE35" s="655"/>
      <c r="DF35" s="655"/>
      <c r="DG35" s="655"/>
      <c r="DH35" s="655"/>
      <c r="DI35" s="655"/>
      <c r="DJ35" s="655"/>
      <c r="DK35" s="656"/>
      <c r="DL35" s="632">
        <v>36574</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13947787</v>
      </c>
      <c r="S36" s="696"/>
      <c r="T36" s="696"/>
      <c r="U36" s="696"/>
      <c r="V36" s="696"/>
      <c r="W36" s="696"/>
      <c r="X36" s="696"/>
      <c r="Y36" s="697"/>
      <c r="Z36" s="698">
        <v>100</v>
      </c>
      <c r="AA36" s="698"/>
      <c r="AB36" s="698"/>
      <c r="AC36" s="698"/>
      <c r="AD36" s="699">
        <v>8714645</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821041</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-52745</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1642730</v>
      </c>
      <c r="CS36" s="624"/>
      <c r="CT36" s="624"/>
      <c r="CU36" s="624"/>
      <c r="CV36" s="624"/>
      <c r="CW36" s="624"/>
      <c r="CX36" s="624"/>
      <c r="CY36" s="625"/>
      <c r="CZ36" s="657">
        <v>11.8</v>
      </c>
      <c r="DA36" s="658"/>
      <c r="DB36" s="658"/>
      <c r="DC36" s="659"/>
      <c r="DD36" s="632">
        <v>1094179</v>
      </c>
      <c r="DE36" s="624"/>
      <c r="DF36" s="624"/>
      <c r="DG36" s="624"/>
      <c r="DH36" s="624"/>
      <c r="DI36" s="624"/>
      <c r="DJ36" s="624"/>
      <c r="DK36" s="625"/>
      <c r="DL36" s="632">
        <v>960062</v>
      </c>
      <c r="DM36" s="624"/>
      <c r="DN36" s="624"/>
      <c r="DO36" s="624"/>
      <c r="DP36" s="624"/>
      <c r="DQ36" s="624"/>
      <c r="DR36" s="624"/>
      <c r="DS36" s="624"/>
      <c r="DT36" s="624"/>
      <c r="DU36" s="624"/>
      <c r="DV36" s="625"/>
      <c r="DW36" s="628">
        <v>10.4</v>
      </c>
      <c r="DX36" s="653"/>
      <c r="DY36" s="653"/>
      <c r="DZ36" s="653"/>
      <c r="EA36" s="653"/>
      <c r="EB36" s="653"/>
      <c r="EC36" s="654"/>
    </row>
    <row r="37" spans="2:133" ht="11.25" customHeight="1">
      <c r="AQ37" s="702" t="s">
        <v>309</v>
      </c>
      <c r="AR37" s="703"/>
      <c r="AS37" s="703"/>
      <c r="AT37" s="703"/>
      <c r="AU37" s="703"/>
      <c r="AV37" s="703"/>
      <c r="AW37" s="703"/>
      <c r="AX37" s="703"/>
      <c r="AY37" s="704"/>
      <c r="AZ37" s="623">
        <v>236232</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2698</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768592</v>
      </c>
      <c r="CS37" s="655"/>
      <c r="CT37" s="655"/>
      <c r="CU37" s="655"/>
      <c r="CV37" s="655"/>
      <c r="CW37" s="655"/>
      <c r="CX37" s="655"/>
      <c r="CY37" s="656"/>
      <c r="CZ37" s="657">
        <v>5.5</v>
      </c>
      <c r="DA37" s="658"/>
      <c r="DB37" s="658"/>
      <c r="DC37" s="659"/>
      <c r="DD37" s="632">
        <v>546767</v>
      </c>
      <c r="DE37" s="655"/>
      <c r="DF37" s="655"/>
      <c r="DG37" s="655"/>
      <c r="DH37" s="655"/>
      <c r="DI37" s="655"/>
      <c r="DJ37" s="655"/>
      <c r="DK37" s="656"/>
      <c r="DL37" s="632">
        <v>542809</v>
      </c>
      <c r="DM37" s="655"/>
      <c r="DN37" s="655"/>
      <c r="DO37" s="655"/>
      <c r="DP37" s="655"/>
      <c r="DQ37" s="655"/>
      <c r="DR37" s="655"/>
      <c r="DS37" s="655"/>
      <c r="DT37" s="655"/>
      <c r="DU37" s="655"/>
      <c r="DV37" s="656"/>
      <c r="DW37" s="628">
        <v>5.9</v>
      </c>
      <c r="DX37" s="653"/>
      <c r="DY37" s="653"/>
      <c r="DZ37" s="653"/>
      <c r="EA37" s="653"/>
      <c r="EB37" s="653"/>
      <c r="EC37" s="654"/>
    </row>
    <row r="38" spans="2:133" ht="11.25" customHeight="1">
      <c r="AQ38" s="702" t="s">
        <v>312</v>
      </c>
      <c r="AR38" s="703"/>
      <c r="AS38" s="703"/>
      <c r="AT38" s="703"/>
      <c r="AU38" s="703"/>
      <c r="AV38" s="703"/>
      <c r="AW38" s="703"/>
      <c r="AX38" s="703"/>
      <c r="AY38" s="704"/>
      <c r="AZ38" s="623">
        <v>62329</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4506</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2003980</v>
      </c>
      <c r="CS38" s="624"/>
      <c r="CT38" s="624"/>
      <c r="CU38" s="624"/>
      <c r="CV38" s="624"/>
      <c r="CW38" s="624"/>
      <c r="CX38" s="624"/>
      <c r="CY38" s="625"/>
      <c r="CZ38" s="657">
        <v>14.4</v>
      </c>
      <c r="DA38" s="658"/>
      <c r="DB38" s="658"/>
      <c r="DC38" s="659"/>
      <c r="DD38" s="632">
        <v>1868064</v>
      </c>
      <c r="DE38" s="624"/>
      <c r="DF38" s="624"/>
      <c r="DG38" s="624"/>
      <c r="DH38" s="624"/>
      <c r="DI38" s="624"/>
      <c r="DJ38" s="624"/>
      <c r="DK38" s="625"/>
      <c r="DL38" s="632">
        <v>1533473</v>
      </c>
      <c r="DM38" s="624"/>
      <c r="DN38" s="624"/>
      <c r="DO38" s="624"/>
      <c r="DP38" s="624"/>
      <c r="DQ38" s="624"/>
      <c r="DR38" s="624"/>
      <c r="DS38" s="624"/>
      <c r="DT38" s="624"/>
      <c r="DU38" s="624"/>
      <c r="DV38" s="625"/>
      <c r="DW38" s="628">
        <v>16.600000000000001</v>
      </c>
      <c r="DX38" s="653"/>
      <c r="DY38" s="653"/>
      <c r="DZ38" s="653"/>
      <c r="EA38" s="653"/>
      <c r="EB38" s="653"/>
      <c r="EC38" s="654"/>
    </row>
    <row r="39" spans="2:133" ht="11.25" customHeight="1">
      <c r="AQ39" s="702" t="s">
        <v>315</v>
      </c>
      <c r="AR39" s="703"/>
      <c r="AS39" s="703"/>
      <c r="AT39" s="703"/>
      <c r="AU39" s="703"/>
      <c r="AV39" s="703"/>
      <c r="AW39" s="703"/>
      <c r="AX39" s="703"/>
      <c r="AY39" s="704"/>
      <c r="AZ39" s="623">
        <v>31906</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81</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925466</v>
      </c>
      <c r="CS39" s="655"/>
      <c r="CT39" s="655"/>
      <c r="CU39" s="655"/>
      <c r="CV39" s="655"/>
      <c r="CW39" s="655"/>
      <c r="CX39" s="655"/>
      <c r="CY39" s="656"/>
      <c r="CZ39" s="657">
        <v>6.7</v>
      </c>
      <c r="DA39" s="658"/>
      <c r="DB39" s="658"/>
      <c r="DC39" s="659"/>
      <c r="DD39" s="632">
        <v>875440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176087</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111</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13880</v>
      </c>
      <c r="CS40" s="624"/>
      <c r="CT40" s="624"/>
      <c r="CU40" s="624"/>
      <c r="CV40" s="624"/>
      <c r="CW40" s="624"/>
      <c r="CX40" s="624"/>
      <c r="CY40" s="625"/>
      <c r="CZ40" s="657">
        <v>0.1</v>
      </c>
      <c r="DA40" s="658"/>
      <c r="DB40" s="658"/>
      <c r="DC40" s="659"/>
      <c r="DD40" s="632">
        <v>13880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769102</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351</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204</v>
      </c>
      <c r="CS41" s="655"/>
      <c r="CT41" s="655"/>
      <c r="CU41" s="655"/>
      <c r="CV41" s="655"/>
      <c r="CW41" s="655"/>
      <c r="CX41" s="655"/>
      <c r="CY41" s="656"/>
      <c r="CZ41" s="657" t="s">
        <v>204</v>
      </c>
      <c r="DA41" s="658"/>
      <c r="DB41" s="658"/>
      <c r="DC41" s="659"/>
      <c r="DD41" s="632" t="s">
        <v>204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1714993</v>
      </c>
      <c r="CS42" s="624"/>
      <c r="CT42" s="624"/>
      <c r="CU42" s="624"/>
      <c r="CV42" s="624"/>
      <c r="CW42" s="624"/>
      <c r="CX42" s="624"/>
      <c r="CY42" s="625"/>
      <c r="CZ42" s="657">
        <v>12.3</v>
      </c>
      <c r="DA42" s="706"/>
      <c r="DB42" s="706"/>
      <c r="DC42" s="707"/>
      <c r="DD42" s="632">
        <v>527292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39376</v>
      </c>
      <c r="CS43" s="655"/>
      <c r="CT43" s="655"/>
      <c r="CU43" s="655"/>
      <c r="CV43" s="655"/>
      <c r="CW43" s="655"/>
      <c r="CX43" s="655"/>
      <c r="CY43" s="656"/>
      <c r="CZ43" s="657">
        <v>0.3</v>
      </c>
      <c r="DA43" s="658"/>
      <c r="DB43" s="658"/>
      <c r="DC43" s="659"/>
      <c r="DD43" s="632">
        <v>39376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1700780</v>
      </c>
      <c r="CS44" s="624"/>
      <c r="CT44" s="624"/>
      <c r="CU44" s="624"/>
      <c r="CV44" s="624"/>
      <c r="CW44" s="624"/>
      <c r="CX44" s="624"/>
      <c r="CY44" s="625"/>
      <c r="CZ44" s="657">
        <v>12.2</v>
      </c>
      <c r="DA44" s="706"/>
      <c r="DB44" s="706"/>
      <c r="DC44" s="707"/>
      <c r="DD44" s="632">
        <v>513079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376657</v>
      </c>
      <c r="CS45" s="655"/>
      <c r="CT45" s="655"/>
      <c r="CU45" s="655"/>
      <c r="CV45" s="655"/>
      <c r="CW45" s="655"/>
      <c r="CX45" s="655"/>
      <c r="CY45" s="656"/>
      <c r="CZ45" s="657">
        <v>2.7</v>
      </c>
      <c r="DA45" s="658"/>
      <c r="DB45" s="658"/>
      <c r="DC45" s="659"/>
      <c r="DD45" s="632">
        <v>48344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1312353</v>
      </c>
      <c r="CS46" s="624"/>
      <c r="CT46" s="624"/>
      <c r="CU46" s="624"/>
      <c r="CV46" s="624"/>
      <c r="CW46" s="624"/>
      <c r="CX46" s="624"/>
      <c r="CY46" s="625"/>
      <c r="CZ46" s="657">
        <v>9.4</v>
      </c>
      <c r="DA46" s="706"/>
      <c r="DB46" s="706"/>
      <c r="DC46" s="707"/>
      <c r="DD46" s="632">
        <v>464127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14213</v>
      </c>
      <c r="CS47" s="655"/>
      <c r="CT47" s="655"/>
      <c r="CU47" s="655"/>
      <c r="CV47" s="655"/>
      <c r="CW47" s="655"/>
      <c r="CX47" s="655"/>
      <c r="CY47" s="656"/>
      <c r="CZ47" s="657">
        <v>0.1</v>
      </c>
      <c r="DA47" s="658"/>
      <c r="DB47" s="658"/>
      <c r="DC47" s="659"/>
      <c r="DD47" s="632">
        <v>14213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151</v>
      </c>
      <c r="CS48" s="624"/>
      <c r="CT48" s="624"/>
      <c r="CU48" s="624"/>
      <c r="CV48" s="624"/>
      <c r="CW48" s="624"/>
      <c r="CX48" s="624"/>
      <c r="CY48" s="625"/>
      <c r="CZ48" s="657" t="s">
        <v>151</v>
      </c>
      <c r="DA48" s="706"/>
      <c r="DB48" s="706"/>
      <c r="DC48" s="707"/>
      <c r="DD48" s="632" t="s">
        <v>151</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13898977</v>
      </c>
      <c r="CS49" s="691"/>
      <c r="CT49" s="691"/>
      <c r="CU49" s="691"/>
      <c r="CV49" s="691"/>
      <c r="CW49" s="691"/>
      <c r="CX49" s="691"/>
      <c r="CY49" s="718"/>
      <c r="CZ49" s="719">
        <v>100</v>
      </c>
      <c r="DA49" s="720"/>
      <c r="DB49" s="720"/>
      <c r="DC49" s="721"/>
      <c r="DD49" s="722">
        <v>10547363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13844</v>
      </c>
      <c r="R7" s="753"/>
      <c r="S7" s="753"/>
      <c r="T7" s="753"/>
      <c r="U7" s="753"/>
      <c r="V7" s="753">
        <v>13796</v>
      </c>
      <c r="W7" s="753"/>
      <c r="X7" s="753"/>
      <c r="Y7" s="753"/>
      <c r="Z7" s="753"/>
      <c r="AA7" s="753">
        <v>48</v>
      </c>
      <c r="AB7" s="753"/>
      <c r="AC7" s="753"/>
      <c r="AD7" s="753"/>
      <c r="AE7" s="754"/>
      <c r="AF7" s="755">
        <v>37</v>
      </c>
      <c r="AG7" s="756"/>
      <c r="AH7" s="756"/>
      <c r="AI7" s="756"/>
      <c r="AJ7" s="757"/>
      <c r="AK7" s="792">
        <v>557</v>
      </c>
      <c r="AL7" s="793"/>
      <c r="AM7" s="793"/>
      <c r="AN7" s="793"/>
      <c r="AO7" s="793"/>
      <c r="AP7" s="793">
        <v>15572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66</v>
      </c>
      <c r="R8" s="777"/>
      <c r="S8" s="777"/>
      <c r="T8" s="777"/>
      <c r="U8" s="777"/>
      <c r="V8" s="777">
        <v>66</v>
      </c>
      <c r="W8" s="777"/>
      <c r="X8" s="777"/>
      <c r="Y8" s="777"/>
      <c r="Z8" s="777"/>
      <c r="AA8" s="777">
        <v>0</v>
      </c>
      <c r="AB8" s="777"/>
      <c r="AC8" s="777"/>
      <c r="AD8" s="777"/>
      <c r="AE8" s="778"/>
      <c r="AF8" s="779">
        <v>0</v>
      </c>
      <c r="AG8" s="780"/>
      <c r="AH8" s="780"/>
      <c r="AI8" s="780"/>
      <c r="AJ8" s="781"/>
      <c r="AK8" s="782">
        <v>1</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360</v>
      </c>
      <c r="C9" s="774"/>
      <c r="D9" s="774"/>
      <c r="E9" s="774"/>
      <c r="F9" s="774"/>
      <c r="G9" s="774"/>
      <c r="H9" s="774"/>
      <c r="I9" s="774"/>
      <c r="J9" s="774"/>
      <c r="K9" s="774"/>
      <c r="L9" s="774"/>
      <c r="M9" s="774"/>
      <c r="N9" s="774"/>
      <c r="O9" s="774"/>
      <c r="P9" s="775"/>
      <c r="Q9" s="776">
        <v>125</v>
      </c>
      <c r="R9" s="777"/>
      <c r="S9" s="777"/>
      <c r="T9" s="777"/>
      <c r="U9" s="777"/>
      <c r="V9" s="777">
        <v>125</v>
      </c>
      <c r="W9" s="777"/>
      <c r="X9" s="777"/>
      <c r="Y9" s="777"/>
      <c r="Z9" s="777"/>
      <c r="AA9" s="777">
        <v>0</v>
      </c>
      <c r="AB9" s="777"/>
      <c r="AC9" s="777"/>
      <c r="AD9" s="777"/>
      <c r="AE9" s="778"/>
      <c r="AF9" s="779" t="s">
        <v>109</v>
      </c>
      <c r="AG9" s="780"/>
      <c r="AH9" s="780"/>
      <c r="AI9" s="780"/>
      <c r="AJ9" s="781"/>
      <c r="AK9" s="782">
        <v>15</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t="s">
        <v>361</v>
      </c>
      <c r="C10" s="774"/>
      <c r="D10" s="774"/>
      <c r="E10" s="774"/>
      <c r="F10" s="774"/>
      <c r="G10" s="774"/>
      <c r="H10" s="774"/>
      <c r="I10" s="774"/>
      <c r="J10" s="774"/>
      <c r="K10" s="774"/>
      <c r="L10" s="774"/>
      <c r="M10" s="774"/>
      <c r="N10" s="774"/>
      <c r="O10" s="774"/>
      <c r="P10" s="775"/>
      <c r="Q10" s="776">
        <v>110</v>
      </c>
      <c r="R10" s="777"/>
      <c r="S10" s="777"/>
      <c r="T10" s="777"/>
      <c r="U10" s="777"/>
      <c r="V10" s="777">
        <v>109</v>
      </c>
      <c r="W10" s="777"/>
      <c r="X10" s="777"/>
      <c r="Y10" s="777"/>
      <c r="Z10" s="777"/>
      <c r="AA10" s="777">
        <v>1</v>
      </c>
      <c r="AB10" s="777"/>
      <c r="AC10" s="777"/>
      <c r="AD10" s="777"/>
      <c r="AE10" s="778"/>
      <c r="AF10" s="779">
        <v>1</v>
      </c>
      <c r="AG10" s="780"/>
      <c r="AH10" s="780"/>
      <c r="AI10" s="780"/>
      <c r="AJ10" s="781"/>
      <c r="AK10" s="782">
        <v>15</v>
      </c>
      <c r="AL10" s="783"/>
      <c r="AM10" s="783"/>
      <c r="AN10" s="783"/>
      <c r="AO10" s="783"/>
      <c r="AP10" s="783">
        <v>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t="s">
        <v>362</v>
      </c>
      <c r="C11" s="774"/>
      <c r="D11" s="774"/>
      <c r="E11" s="774"/>
      <c r="F11" s="774"/>
      <c r="G11" s="774"/>
      <c r="H11" s="774"/>
      <c r="I11" s="774"/>
      <c r="J11" s="774"/>
      <c r="K11" s="774"/>
      <c r="L11" s="774"/>
      <c r="M11" s="774"/>
      <c r="N11" s="774"/>
      <c r="O11" s="774"/>
      <c r="P11" s="775"/>
      <c r="Q11" s="776">
        <v>24</v>
      </c>
      <c r="R11" s="777"/>
      <c r="S11" s="777"/>
      <c r="T11" s="777"/>
      <c r="U11" s="777"/>
      <c r="V11" s="777">
        <v>24</v>
      </c>
      <c r="W11" s="777"/>
      <c r="X11" s="777"/>
      <c r="Y11" s="777"/>
      <c r="Z11" s="777"/>
      <c r="AA11" s="777">
        <v>0</v>
      </c>
      <c r="AB11" s="777"/>
      <c r="AC11" s="777"/>
      <c r="AD11" s="777"/>
      <c r="AE11" s="778"/>
      <c r="AF11" s="779" t="s">
        <v>109</v>
      </c>
      <c r="AG11" s="780"/>
      <c r="AH11" s="780"/>
      <c r="AI11" s="780"/>
      <c r="AJ11" s="781"/>
      <c r="AK11" s="782">
        <v>13</v>
      </c>
      <c r="AL11" s="783"/>
      <c r="AM11" s="783"/>
      <c r="AN11" s="783"/>
      <c r="AO11" s="783"/>
      <c r="AP11" s="783">
        <v>0</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13948</v>
      </c>
      <c r="R23" s="812"/>
      <c r="S23" s="812"/>
      <c r="T23" s="812"/>
      <c r="U23" s="812"/>
      <c r="V23" s="812">
        <v>13899</v>
      </c>
      <c r="W23" s="812"/>
      <c r="X23" s="812"/>
      <c r="Y23" s="812"/>
      <c r="Z23" s="812"/>
      <c r="AA23" s="812">
        <v>49</v>
      </c>
      <c r="AB23" s="812"/>
      <c r="AC23" s="812"/>
      <c r="AD23" s="812"/>
      <c r="AE23" s="813"/>
      <c r="AF23" s="814">
        <v>38</v>
      </c>
      <c r="AG23" s="812"/>
      <c r="AH23" s="812"/>
      <c r="AI23" s="812"/>
      <c r="AJ23" s="815"/>
      <c r="AK23" s="816"/>
      <c r="AL23" s="817"/>
      <c r="AM23" s="817"/>
      <c r="AN23" s="817"/>
      <c r="AO23" s="817"/>
      <c r="AP23" s="812">
        <v>15572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348</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2529</v>
      </c>
      <c r="R28" s="841"/>
      <c r="S28" s="841"/>
      <c r="T28" s="841"/>
      <c r="U28" s="841"/>
      <c r="V28" s="841">
        <v>2527</v>
      </c>
      <c r="W28" s="841"/>
      <c r="X28" s="841"/>
      <c r="Y28" s="841"/>
      <c r="Z28" s="841"/>
      <c r="AA28" s="841">
        <v>2</v>
      </c>
      <c r="AB28" s="841"/>
      <c r="AC28" s="841"/>
      <c r="AD28" s="841"/>
      <c r="AE28" s="842"/>
      <c r="AF28" s="843">
        <v>3</v>
      </c>
      <c r="AG28" s="841"/>
      <c r="AH28" s="841"/>
      <c r="AI28" s="841"/>
      <c r="AJ28" s="844"/>
      <c r="AK28" s="845">
        <v>176</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282</v>
      </c>
      <c r="R29" s="777"/>
      <c r="S29" s="777"/>
      <c r="T29" s="777"/>
      <c r="U29" s="777"/>
      <c r="V29" s="777">
        <v>278</v>
      </c>
      <c r="W29" s="777"/>
      <c r="X29" s="777"/>
      <c r="Y29" s="777"/>
      <c r="Z29" s="777"/>
      <c r="AA29" s="777">
        <v>4</v>
      </c>
      <c r="AB29" s="777"/>
      <c r="AC29" s="777"/>
      <c r="AD29" s="777"/>
      <c r="AE29" s="778"/>
      <c r="AF29" s="779">
        <v>4</v>
      </c>
      <c r="AG29" s="780"/>
      <c r="AH29" s="780"/>
      <c r="AI29" s="780"/>
      <c r="AJ29" s="781"/>
      <c r="AK29" s="848">
        <v>98</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2260</v>
      </c>
      <c r="R30" s="777"/>
      <c r="S30" s="777"/>
      <c r="T30" s="777"/>
      <c r="U30" s="777"/>
      <c r="V30" s="777">
        <v>2256</v>
      </c>
      <c r="W30" s="777"/>
      <c r="X30" s="777"/>
      <c r="Y30" s="777"/>
      <c r="Z30" s="777"/>
      <c r="AA30" s="777">
        <v>4</v>
      </c>
      <c r="AB30" s="777"/>
      <c r="AC30" s="777"/>
      <c r="AD30" s="777"/>
      <c r="AE30" s="778"/>
      <c r="AF30" s="779">
        <v>4</v>
      </c>
      <c r="AG30" s="780"/>
      <c r="AH30" s="780"/>
      <c r="AI30" s="780"/>
      <c r="AJ30" s="781"/>
      <c r="AK30" s="848">
        <v>362</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209</v>
      </c>
      <c r="R31" s="777"/>
      <c r="S31" s="777"/>
      <c r="T31" s="777"/>
      <c r="U31" s="777"/>
      <c r="V31" s="777">
        <v>241</v>
      </c>
      <c r="W31" s="777"/>
      <c r="X31" s="777"/>
      <c r="Y31" s="777"/>
      <c r="Z31" s="777"/>
      <c r="AA31" s="777">
        <v>-32</v>
      </c>
      <c r="AB31" s="777"/>
      <c r="AC31" s="777"/>
      <c r="AD31" s="777"/>
      <c r="AE31" s="778"/>
      <c r="AF31" s="779">
        <v>491</v>
      </c>
      <c r="AG31" s="780"/>
      <c r="AH31" s="780"/>
      <c r="AI31" s="780"/>
      <c r="AJ31" s="781"/>
      <c r="AK31" s="848">
        <v>17</v>
      </c>
      <c r="AL31" s="849"/>
      <c r="AM31" s="849"/>
      <c r="AN31" s="849"/>
      <c r="AO31" s="849"/>
      <c r="AP31" s="849">
        <v>647</v>
      </c>
      <c r="AQ31" s="849"/>
      <c r="AR31" s="849"/>
      <c r="AS31" s="849"/>
      <c r="AT31" s="849"/>
      <c r="AU31" s="849">
        <v>179</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95</v>
      </c>
      <c r="R32" s="777"/>
      <c r="S32" s="777"/>
      <c r="T32" s="777"/>
      <c r="U32" s="777"/>
      <c r="V32" s="777">
        <v>94</v>
      </c>
      <c r="W32" s="777"/>
      <c r="X32" s="777"/>
      <c r="Y32" s="777"/>
      <c r="Z32" s="777"/>
      <c r="AA32" s="777">
        <v>1</v>
      </c>
      <c r="AB32" s="777"/>
      <c r="AC32" s="777"/>
      <c r="AD32" s="777"/>
      <c r="AE32" s="778"/>
      <c r="AF32" s="779">
        <v>84</v>
      </c>
      <c r="AG32" s="780"/>
      <c r="AH32" s="780"/>
      <c r="AI32" s="780"/>
      <c r="AJ32" s="781"/>
      <c r="AK32" s="848">
        <v>22</v>
      </c>
      <c r="AL32" s="849"/>
      <c r="AM32" s="849"/>
      <c r="AN32" s="849"/>
      <c r="AO32" s="849"/>
      <c r="AP32" s="849">
        <v>0</v>
      </c>
      <c r="AQ32" s="849"/>
      <c r="AR32" s="849"/>
      <c r="AS32" s="849"/>
      <c r="AT32" s="849"/>
      <c r="AU32" s="849">
        <v>0</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836</v>
      </c>
      <c r="R33" s="777"/>
      <c r="S33" s="777"/>
      <c r="T33" s="777"/>
      <c r="U33" s="777"/>
      <c r="V33" s="777">
        <v>830</v>
      </c>
      <c r="W33" s="777"/>
      <c r="X33" s="777"/>
      <c r="Y33" s="777"/>
      <c r="Z33" s="777"/>
      <c r="AA33" s="777">
        <v>6</v>
      </c>
      <c r="AB33" s="777"/>
      <c r="AC33" s="777"/>
      <c r="AD33" s="777"/>
      <c r="AE33" s="778"/>
      <c r="AF33" s="779">
        <v>6</v>
      </c>
      <c r="AG33" s="780"/>
      <c r="AH33" s="780"/>
      <c r="AI33" s="780"/>
      <c r="AJ33" s="781"/>
      <c r="AK33" s="848">
        <v>237</v>
      </c>
      <c r="AL33" s="849"/>
      <c r="AM33" s="849"/>
      <c r="AN33" s="849"/>
      <c r="AO33" s="849"/>
      <c r="AP33" s="849">
        <v>2351</v>
      </c>
      <c r="AQ33" s="849"/>
      <c r="AR33" s="849"/>
      <c r="AS33" s="849"/>
      <c r="AT33" s="849"/>
      <c r="AU33" s="849">
        <v>1347</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794</v>
      </c>
      <c r="R34" s="777"/>
      <c r="S34" s="777"/>
      <c r="T34" s="777"/>
      <c r="U34" s="777"/>
      <c r="V34" s="777">
        <v>792</v>
      </c>
      <c r="W34" s="777"/>
      <c r="X34" s="777"/>
      <c r="Y34" s="777"/>
      <c r="Z34" s="777"/>
      <c r="AA34" s="777">
        <v>2</v>
      </c>
      <c r="AB34" s="777"/>
      <c r="AC34" s="777"/>
      <c r="AD34" s="777"/>
      <c r="AE34" s="778"/>
      <c r="AF34" s="779">
        <v>2</v>
      </c>
      <c r="AG34" s="780"/>
      <c r="AH34" s="780"/>
      <c r="AI34" s="780"/>
      <c r="AJ34" s="781"/>
      <c r="AK34" s="848">
        <v>507</v>
      </c>
      <c r="AL34" s="849"/>
      <c r="AM34" s="849"/>
      <c r="AN34" s="849"/>
      <c r="AO34" s="849"/>
      <c r="AP34" s="849">
        <v>4515</v>
      </c>
      <c r="AQ34" s="849"/>
      <c r="AR34" s="849"/>
      <c r="AS34" s="849"/>
      <c r="AT34" s="849"/>
      <c r="AU34" s="849">
        <v>4317</v>
      </c>
      <c r="AV34" s="849"/>
      <c r="AW34" s="849"/>
      <c r="AX34" s="849"/>
      <c r="AY34" s="849"/>
      <c r="AZ34" s="850"/>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430</v>
      </c>
      <c r="R35" s="777"/>
      <c r="S35" s="777"/>
      <c r="T35" s="777"/>
      <c r="U35" s="777"/>
      <c r="V35" s="777">
        <v>429</v>
      </c>
      <c r="W35" s="777"/>
      <c r="X35" s="777"/>
      <c r="Y35" s="777"/>
      <c r="Z35" s="777"/>
      <c r="AA35" s="777">
        <v>1</v>
      </c>
      <c r="AB35" s="777"/>
      <c r="AC35" s="777"/>
      <c r="AD35" s="777"/>
      <c r="AE35" s="778"/>
      <c r="AF35" s="779">
        <v>1</v>
      </c>
      <c r="AG35" s="780"/>
      <c r="AH35" s="780"/>
      <c r="AI35" s="780"/>
      <c r="AJ35" s="781"/>
      <c r="AK35" s="848">
        <v>306</v>
      </c>
      <c r="AL35" s="849"/>
      <c r="AM35" s="849"/>
      <c r="AN35" s="849"/>
      <c r="AO35" s="849"/>
      <c r="AP35" s="849">
        <v>2309</v>
      </c>
      <c r="AQ35" s="849"/>
      <c r="AR35" s="849"/>
      <c r="AS35" s="849"/>
      <c r="AT35" s="849"/>
      <c r="AU35" s="849">
        <v>2300</v>
      </c>
      <c r="AV35" s="849"/>
      <c r="AW35" s="849"/>
      <c r="AX35" s="849"/>
      <c r="AY35" s="849"/>
      <c r="AZ35" s="850"/>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126</v>
      </c>
      <c r="R36" s="777"/>
      <c r="S36" s="777"/>
      <c r="T36" s="777"/>
      <c r="U36" s="777"/>
      <c r="V36" s="777">
        <v>126</v>
      </c>
      <c r="W36" s="777"/>
      <c r="X36" s="777"/>
      <c r="Y36" s="777"/>
      <c r="Z36" s="777"/>
      <c r="AA36" s="777">
        <v>0</v>
      </c>
      <c r="AB36" s="777"/>
      <c r="AC36" s="777"/>
      <c r="AD36" s="777"/>
      <c r="AE36" s="778"/>
      <c r="AF36" s="779" t="s">
        <v>109</v>
      </c>
      <c r="AG36" s="780"/>
      <c r="AH36" s="780"/>
      <c r="AI36" s="780"/>
      <c r="AJ36" s="781"/>
      <c r="AK36" s="848">
        <v>32</v>
      </c>
      <c r="AL36" s="849"/>
      <c r="AM36" s="849"/>
      <c r="AN36" s="849"/>
      <c r="AO36" s="849"/>
      <c r="AP36" s="849">
        <v>0</v>
      </c>
      <c r="AQ36" s="849"/>
      <c r="AR36" s="849"/>
      <c r="AS36" s="849"/>
      <c r="AT36" s="849"/>
      <c r="AU36" s="849">
        <v>0</v>
      </c>
      <c r="AV36" s="849"/>
      <c r="AW36" s="849"/>
      <c r="AX36" s="849"/>
      <c r="AY36" s="849"/>
      <c r="AZ36" s="850"/>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2</v>
      </c>
      <c r="R37" s="777"/>
      <c r="S37" s="777"/>
      <c r="T37" s="777"/>
      <c r="U37" s="777"/>
      <c r="V37" s="777">
        <v>1</v>
      </c>
      <c r="W37" s="777"/>
      <c r="X37" s="777"/>
      <c r="Y37" s="777"/>
      <c r="Z37" s="777"/>
      <c r="AA37" s="777">
        <v>1</v>
      </c>
      <c r="AB37" s="777"/>
      <c r="AC37" s="777"/>
      <c r="AD37" s="777"/>
      <c r="AE37" s="778"/>
      <c r="AF37" s="779">
        <v>5</v>
      </c>
      <c r="AG37" s="780"/>
      <c r="AH37" s="780"/>
      <c r="AI37" s="780"/>
      <c r="AJ37" s="781"/>
      <c r="AK37" s="848">
        <v>1</v>
      </c>
      <c r="AL37" s="849"/>
      <c r="AM37" s="849"/>
      <c r="AN37" s="849"/>
      <c r="AO37" s="849"/>
      <c r="AP37" s="849">
        <v>7</v>
      </c>
      <c r="AQ37" s="849"/>
      <c r="AR37" s="849"/>
      <c r="AS37" s="849"/>
      <c r="AT37" s="849"/>
      <c r="AU37" s="849">
        <v>0</v>
      </c>
      <c r="AV37" s="849"/>
      <c r="AW37" s="849"/>
      <c r="AX37" s="849"/>
      <c r="AY37" s="849"/>
      <c r="AZ37" s="850"/>
      <c r="BA37" s="850"/>
      <c r="BB37" s="850"/>
      <c r="BC37" s="850"/>
      <c r="BD37" s="850"/>
      <c r="BE37" s="846" t="s">
        <v>383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599</v>
      </c>
      <c r="AG63" s="860"/>
      <c r="AH63" s="860"/>
      <c r="AI63" s="860"/>
      <c r="AJ63" s="861"/>
      <c r="AK63" s="862"/>
      <c r="AL63" s="857"/>
      <c r="AM63" s="857"/>
      <c r="AN63" s="857"/>
      <c r="AO63" s="857"/>
      <c r="AP63" s="860">
        <v>9829</v>
      </c>
      <c r="AQ63" s="860"/>
      <c r="AR63" s="860"/>
      <c r="AS63" s="860"/>
      <c r="AT63" s="860"/>
      <c r="AU63" s="860">
        <v>8143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392</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504</v>
      </c>
      <c r="R68" s="884"/>
      <c r="S68" s="884"/>
      <c r="T68" s="884"/>
      <c r="U68" s="884"/>
      <c r="V68" s="884">
        <v>482</v>
      </c>
      <c r="W68" s="884"/>
      <c r="X68" s="884"/>
      <c r="Y68" s="884"/>
      <c r="Z68" s="884"/>
      <c r="AA68" s="884">
        <v>22</v>
      </c>
      <c r="AB68" s="884"/>
      <c r="AC68" s="884"/>
      <c r="AD68" s="884"/>
      <c r="AE68" s="884"/>
      <c r="AF68" s="884">
        <v>22</v>
      </c>
      <c r="AG68" s="884"/>
      <c r="AH68" s="884"/>
      <c r="AI68" s="884"/>
      <c r="AJ68" s="884"/>
      <c r="AK68" s="884">
        <v>0</v>
      </c>
      <c r="AL68" s="884"/>
      <c r="AM68" s="884"/>
      <c r="AN68" s="884"/>
      <c r="AO68" s="884"/>
      <c r="AP68" s="884">
        <v>1376</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440</v>
      </c>
      <c r="R69" s="849"/>
      <c r="S69" s="849"/>
      <c r="T69" s="849"/>
      <c r="U69" s="849"/>
      <c r="V69" s="849">
        <v>440</v>
      </c>
      <c r="W69" s="849"/>
      <c r="X69" s="849"/>
      <c r="Y69" s="849"/>
      <c r="Z69" s="849"/>
      <c r="AA69" s="849">
        <v>0</v>
      </c>
      <c r="AB69" s="849"/>
      <c r="AC69" s="849"/>
      <c r="AD69" s="849"/>
      <c r="AE69" s="849"/>
      <c r="AF69" s="849">
        <v>-147</v>
      </c>
      <c r="AG69" s="849"/>
      <c r="AH69" s="849"/>
      <c r="AI69" s="849"/>
      <c r="AJ69" s="849"/>
      <c r="AK69" s="849">
        <v>179</v>
      </c>
      <c r="AL69" s="849"/>
      <c r="AM69" s="849"/>
      <c r="AN69" s="849"/>
      <c r="AO69" s="849"/>
      <c r="AP69" s="849">
        <v>4170</v>
      </c>
      <c r="AQ69" s="849"/>
      <c r="AR69" s="849"/>
      <c r="AS69" s="849"/>
      <c r="AT69" s="849"/>
      <c r="AU69" s="849">
        <v>350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353</v>
      </c>
      <c r="R70" s="849"/>
      <c r="S70" s="849"/>
      <c r="T70" s="849"/>
      <c r="U70" s="849"/>
      <c r="V70" s="849">
        <v>353</v>
      </c>
      <c r="W70" s="849"/>
      <c r="X70" s="849"/>
      <c r="Y70" s="849"/>
      <c r="Z70" s="849"/>
      <c r="AA70" s="849">
        <v>0</v>
      </c>
      <c r="AB70" s="849"/>
      <c r="AC70" s="849"/>
      <c r="AD70" s="849"/>
      <c r="AE70" s="849"/>
      <c r="AF70" s="849">
        <v>189</v>
      </c>
      <c r="AG70" s="849"/>
      <c r="AH70" s="849"/>
      <c r="AI70" s="849"/>
      <c r="AJ70" s="849"/>
      <c r="AK70" s="849">
        <v>89</v>
      </c>
      <c r="AL70" s="849"/>
      <c r="AM70" s="849"/>
      <c r="AN70" s="849"/>
      <c r="AO70" s="849"/>
      <c r="AP70" s="849">
        <v>868</v>
      </c>
      <c r="AQ70" s="849"/>
      <c r="AR70" s="849"/>
      <c r="AS70" s="849"/>
      <c r="AT70" s="849"/>
      <c r="AU70" s="849">
        <v>61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3919</v>
      </c>
      <c r="R71" s="849"/>
      <c r="S71" s="849"/>
      <c r="T71" s="849"/>
      <c r="U71" s="849"/>
      <c r="V71" s="849">
        <v>3829</v>
      </c>
      <c r="W71" s="849"/>
      <c r="X71" s="849"/>
      <c r="Y71" s="849"/>
      <c r="Z71" s="849"/>
      <c r="AA71" s="849">
        <v>91</v>
      </c>
      <c r="AB71" s="849"/>
      <c r="AC71" s="849"/>
      <c r="AD71" s="849"/>
      <c r="AE71" s="849"/>
      <c r="AF71" s="849">
        <v>91</v>
      </c>
      <c r="AG71" s="849"/>
      <c r="AH71" s="849"/>
      <c r="AI71" s="849"/>
      <c r="AJ71" s="849"/>
      <c r="AK71" s="849">
        <v>168</v>
      </c>
      <c r="AL71" s="849"/>
      <c r="AM71" s="849"/>
      <c r="AN71" s="849"/>
      <c r="AO71" s="849"/>
      <c r="AP71" s="849">
        <v>0</v>
      </c>
      <c r="AQ71" s="849"/>
      <c r="AR71" s="849"/>
      <c r="AS71" s="849"/>
      <c r="AT71" s="849"/>
      <c r="AU71" s="849">
        <v>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690103</v>
      </c>
      <c r="R72" s="849"/>
      <c r="S72" s="849"/>
      <c r="T72" s="849"/>
      <c r="U72" s="849"/>
      <c r="V72" s="849">
        <v>676249</v>
      </c>
      <c r="W72" s="849"/>
      <c r="X72" s="849"/>
      <c r="Y72" s="849"/>
      <c r="Z72" s="849"/>
      <c r="AA72" s="849">
        <v>13854</v>
      </c>
      <c r="AB72" s="849"/>
      <c r="AC72" s="849"/>
      <c r="AD72" s="849"/>
      <c r="AE72" s="849"/>
      <c r="AF72" s="849">
        <v>13854</v>
      </c>
      <c r="AG72" s="849"/>
      <c r="AH72" s="849"/>
      <c r="AI72" s="849"/>
      <c r="AJ72" s="849"/>
      <c r="AK72" s="849">
        <v>7102</v>
      </c>
      <c r="AL72" s="849"/>
      <c r="AM72" s="849"/>
      <c r="AN72" s="849"/>
      <c r="AO72" s="849"/>
      <c r="AP72" s="849">
        <v>0</v>
      </c>
      <c r="AQ72" s="849"/>
      <c r="AR72" s="849"/>
      <c r="AS72" s="849"/>
      <c r="AT72" s="849"/>
      <c r="AU72" s="849">
        <v>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15974</v>
      </c>
      <c r="R73" s="849"/>
      <c r="S73" s="849"/>
      <c r="T73" s="849"/>
      <c r="U73" s="849"/>
      <c r="V73" s="849">
        <v>13504</v>
      </c>
      <c r="W73" s="849"/>
      <c r="X73" s="849"/>
      <c r="Y73" s="849"/>
      <c r="Z73" s="849"/>
      <c r="AA73" s="849">
        <v>2470</v>
      </c>
      <c r="AB73" s="849"/>
      <c r="AC73" s="849"/>
      <c r="AD73" s="849"/>
      <c r="AE73" s="849"/>
      <c r="AF73" s="849">
        <v>2470</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11</v>
      </c>
      <c r="R74" s="849"/>
      <c r="S74" s="849"/>
      <c r="T74" s="849"/>
      <c r="U74" s="849"/>
      <c r="V74" s="849">
        <v>10</v>
      </c>
      <c r="W74" s="849"/>
      <c r="X74" s="849"/>
      <c r="Y74" s="849"/>
      <c r="Z74" s="849"/>
      <c r="AA74" s="849">
        <v>1</v>
      </c>
      <c r="AB74" s="849"/>
      <c r="AC74" s="849"/>
      <c r="AD74" s="849"/>
      <c r="AE74" s="849"/>
      <c r="AF74" s="849">
        <v>1</v>
      </c>
      <c r="AG74" s="849"/>
      <c r="AH74" s="849"/>
      <c r="AI74" s="849"/>
      <c r="AJ74" s="849"/>
      <c r="AK74" s="849">
        <v>1</v>
      </c>
      <c r="AL74" s="849"/>
      <c r="AM74" s="849"/>
      <c r="AN74" s="849"/>
      <c r="AO74" s="849"/>
      <c r="AP74" s="849">
        <v>0</v>
      </c>
      <c r="AQ74" s="849"/>
      <c r="AR74" s="849"/>
      <c r="AS74" s="849"/>
      <c r="AT74" s="849"/>
      <c r="AU74" s="849">
        <v>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858</v>
      </c>
      <c r="R75" s="898"/>
      <c r="S75" s="898"/>
      <c r="T75" s="898"/>
      <c r="U75" s="848"/>
      <c r="V75" s="899">
        <v>836</v>
      </c>
      <c r="W75" s="898"/>
      <c r="X75" s="898"/>
      <c r="Y75" s="898"/>
      <c r="Z75" s="848"/>
      <c r="AA75" s="899">
        <v>22</v>
      </c>
      <c r="AB75" s="898"/>
      <c r="AC75" s="898"/>
      <c r="AD75" s="898"/>
      <c r="AE75" s="848"/>
      <c r="AF75" s="899">
        <v>22</v>
      </c>
      <c r="AG75" s="898"/>
      <c r="AH75" s="898"/>
      <c r="AI75" s="898"/>
      <c r="AJ75" s="848"/>
      <c r="AK75" s="899">
        <v>0</v>
      </c>
      <c r="AL75" s="898"/>
      <c r="AM75" s="898"/>
      <c r="AN75" s="898"/>
      <c r="AO75" s="848"/>
      <c r="AP75" s="899">
        <v>5313</v>
      </c>
      <c r="AQ75" s="898"/>
      <c r="AR75" s="898"/>
      <c r="AS75" s="898"/>
      <c r="AT75" s="848"/>
      <c r="AU75" s="899">
        <v>1174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127</v>
      </c>
      <c r="R76" s="898"/>
      <c r="S76" s="898"/>
      <c r="T76" s="898"/>
      <c r="U76" s="848"/>
      <c r="V76" s="899">
        <v>126</v>
      </c>
      <c r="W76" s="898"/>
      <c r="X76" s="898"/>
      <c r="Y76" s="898"/>
      <c r="Z76" s="848"/>
      <c r="AA76" s="899">
        <v>1</v>
      </c>
      <c r="AB76" s="898"/>
      <c r="AC76" s="898"/>
      <c r="AD76" s="898"/>
      <c r="AE76" s="848"/>
      <c r="AF76" s="899">
        <v>1</v>
      </c>
      <c r="AG76" s="898"/>
      <c r="AH76" s="898"/>
      <c r="AI76" s="898"/>
      <c r="AJ76" s="848"/>
      <c r="AK76" s="899">
        <v>0</v>
      </c>
      <c r="AL76" s="898"/>
      <c r="AM76" s="898"/>
      <c r="AN76" s="898"/>
      <c r="AO76" s="848"/>
      <c r="AP76" s="899">
        <v>0</v>
      </c>
      <c r="AQ76" s="898"/>
      <c r="AR76" s="898"/>
      <c r="AS76" s="898"/>
      <c r="AT76" s="848"/>
      <c r="AU76" s="899">
        <v>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541</v>
      </c>
      <c r="C77" s="892"/>
      <c r="D77" s="892"/>
      <c r="E77" s="892"/>
      <c r="F77" s="892"/>
      <c r="G77" s="892"/>
      <c r="H77" s="892"/>
      <c r="I77" s="892"/>
      <c r="J77" s="892"/>
      <c r="K77" s="892"/>
      <c r="L77" s="892"/>
      <c r="M77" s="892"/>
      <c r="N77" s="892"/>
      <c r="O77" s="892"/>
      <c r="P77" s="893"/>
      <c r="Q77" s="897">
        <v>4062</v>
      </c>
      <c r="R77" s="898"/>
      <c r="S77" s="898"/>
      <c r="T77" s="898"/>
      <c r="U77" s="848"/>
      <c r="V77" s="899">
        <v>3975</v>
      </c>
      <c r="W77" s="898"/>
      <c r="X77" s="898"/>
      <c r="Y77" s="898"/>
      <c r="Z77" s="848"/>
      <c r="AA77" s="899">
        <v>87</v>
      </c>
      <c r="AB77" s="898"/>
      <c r="AC77" s="898"/>
      <c r="AD77" s="898"/>
      <c r="AE77" s="848"/>
      <c r="AF77" s="899">
        <v>87</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281</v>
      </c>
      <c r="AG109" s="913"/>
      <c r="AH109" s="913"/>
      <c r="AI109" s="913"/>
      <c r="AJ109" s="914"/>
      <c r="AK109" s="912" t="s">
        <v>280</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281</v>
      </c>
      <c r="BW109" s="913"/>
      <c r="BX109" s="913"/>
      <c r="BY109" s="913"/>
      <c r="BZ109" s="914"/>
      <c r="CA109" s="912" t="s">
        <v>280</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281</v>
      </c>
      <c r="DM109" s="913"/>
      <c r="DN109" s="913"/>
      <c r="DO109" s="913"/>
      <c r="DP109" s="914"/>
      <c r="DQ109" s="912" t="s">
        <v>280</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1589525</v>
      </c>
      <c r="AB110" s="920"/>
      <c r="AC110" s="920"/>
      <c r="AD110" s="920"/>
      <c r="AE110" s="921"/>
      <c r="AF110" s="922">
        <v>1519928</v>
      </c>
      <c r="AG110" s="920"/>
      <c r="AH110" s="920"/>
      <c r="AI110" s="920"/>
      <c r="AJ110" s="921"/>
      <c r="AK110" s="922">
        <v>1516854</v>
      </c>
      <c r="AL110" s="920"/>
      <c r="AM110" s="920"/>
      <c r="AN110" s="920"/>
      <c r="AO110" s="921"/>
      <c r="AP110" s="923">
        <v>21.4</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16232681</v>
      </c>
      <c r="BR110" s="957"/>
      <c r="BS110" s="957"/>
      <c r="BT110" s="957"/>
      <c r="BU110" s="957"/>
      <c r="BV110" s="957">
        <v>16178902</v>
      </c>
      <c r="BW110" s="957"/>
      <c r="BX110" s="957"/>
      <c r="BY110" s="957"/>
      <c r="BZ110" s="957"/>
      <c r="CA110" s="957">
        <v>15572138</v>
      </c>
      <c r="CB110" s="957"/>
      <c r="CC110" s="957"/>
      <c r="CD110" s="957"/>
      <c r="CE110" s="957"/>
      <c r="CF110" s="971">
        <v>220.1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9484011</v>
      </c>
      <c r="BR112" s="950"/>
      <c r="BS112" s="950"/>
      <c r="BT112" s="950"/>
      <c r="BU112" s="950"/>
      <c r="BV112" s="950">
        <v>8506965</v>
      </c>
      <c r="BW112" s="950"/>
      <c r="BX112" s="950"/>
      <c r="BY112" s="950"/>
      <c r="BZ112" s="950"/>
      <c r="CA112" s="950">
        <v>8142762</v>
      </c>
      <c r="CB112" s="950"/>
      <c r="CC112" s="950"/>
      <c r="CD112" s="950"/>
      <c r="CE112" s="950"/>
      <c r="CF112" s="944">
        <v>115.1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995693</v>
      </c>
      <c r="AB113" s="964"/>
      <c r="AC113" s="964"/>
      <c r="AD113" s="964"/>
      <c r="AE113" s="965"/>
      <c r="AF113" s="966">
        <v>931355</v>
      </c>
      <c r="AG113" s="964"/>
      <c r="AH113" s="964"/>
      <c r="AI113" s="964"/>
      <c r="AJ113" s="965"/>
      <c r="AK113" s="966">
        <v>948493</v>
      </c>
      <c r="AL113" s="964"/>
      <c r="AM113" s="964"/>
      <c r="AN113" s="964"/>
      <c r="AO113" s="965"/>
      <c r="AP113" s="967">
        <v>13.4</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1708380</v>
      </c>
      <c r="BR113" s="950"/>
      <c r="BS113" s="950"/>
      <c r="BT113" s="950"/>
      <c r="BU113" s="950"/>
      <c r="BV113" s="950">
        <v>1621711</v>
      </c>
      <c r="BW113" s="950"/>
      <c r="BX113" s="950"/>
      <c r="BY113" s="950"/>
      <c r="BZ113" s="950"/>
      <c r="CA113" s="950">
        <v>1584596</v>
      </c>
      <c r="CB113" s="950"/>
      <c r="CC113" s="950"/>
      <c r="CD113" s="950"/>
      <c r="CE113" s="950"/>
      <c r="CF113" s="944">
        <v>22.4</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81792</v>
      </c>
      <c r="AB114" s="989"/>
      <c r="AC114" s="989"/>
      <c r="AD114" s="989"/>
      <c r="AE114" s="990"/>
      <c r="AF114" s="991">
        <v>73563</v>
      </c>
      <c r="AG114" s="989"/>
      <c r="AH114" s="989"/>
      <c r="AI114" s="989"/>
      <c r="AJ114" s="990"/>
      <c r="AK114" s="991">
        <v>95167</v>
      </c>
      <c r="AL114" s="989"/>
      <c r="AM114" s="989"/>
      <c r="AN114" s="989"/>
      <c r="AO114" s="990"/>
      <c r="AP114" s="992">
        <v>1.3</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2520505</v>
      </c>
      <c r="BR114" s="950"/>
      <c r="BS114" s="950"/>
      <c r="BT114" s="950"/>
      <c r="BU114" s="950"/>
      <c r="BV114" s="950">
        <v>2289322</v>
      </c>
      <c r="BW114" s="950"/>
      <c r="BX114" s="950"/>
      <c r="BY114" s="950"/>
      <c r="BZ114" s="950"/>
      <c r="CA114" s="950">
        <v>2220021</v>
      </c>
      <c r="CB114" s="950"/>
      <c r="CC114" s="950"/>
      <c r="CD114" s="950"/>
      <c r="CE114" s="950"/>
      <c r="CF114" s="944">
        <v>31.4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55</v>
      </c>
      <c r="AB116" s="989"/>
      <c r="AC116" s="989"/>
      <c r="AD116" s="989"/>
      <c r="AE116" s="990"/>
      <c r="AF116" s="991">
        <v>155</v>
      </c>
      <c r="AG116" s="989"/>
      <c r="AH116" s="989"/>
      <c r="AI116" s="989"/>
      <c r="AJ116" s="990"/>
      <c r="AK116" s="991">
        <v>177</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c r="A117" s="934" t="s">
        <v>164</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2667065</v>
      </c>
      <c r="AB117" s="996"/>
      <c r="AC117" s="996"/>
      <c r="AD117" s="996"/>
      <c r="AE117" s="997"/>
      <c r="AF117" s="995">
        <v>2525001</v>
      </c>
      <c r="AG117" s="996"/>
      <c r="AH117" s="996"/>
      <c r="AI117" s="996"/>
      <c r="AJ117" s="997"/>
      <c r="AK117" s="995">
        <v>2560691</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281</v>
      </c>
      <c r="AG118" s="913"/>
      <c r="AH118" s="913"/>
      <c r="AI118" s="913"/>
      <c r="AJ118" s="914"/>
      <c r="AK118" s="912" t="s">
        <v>280</v>
      </c>
      <c r="AL118" s="913"/>
      <c r="AM118" s="913"/>
      <c r="AN118" s="913"/>
      <c r="AO118" s="914"/>
      <c r="AP118" s="1020" t="s">
        <v>403</v>
      </c>
      <c r="AQ118" s="1021"/>
      <c r="AR118" s="1021"/>
      <c r="AS118" s="1021"/>
      <c r="AT118" s="1022"/>
      <c r="AU118" s="932"/>
      <c r="AV118" s="933"/>
      <c r="AW118" s="933"/>
      <c r="AX118" s="933"/>
      <c r="AY118" s="933"/>
      <c r="AZ118" s="228" t="s">
        <v>164</v>
      </c>
      <c r="BA118" s="228"/>
      <c r="BB118" s="228"/>
      <c r="BC118" s="228"/>
      <c r="BD118" s="228"/>
      <c r="BE118" s="228"/>
      <c r="BF118" s="228"/>
      <c r="BG118" s="228"/>
      <c r="BH118" s="228"/>
      <c r="BI118" s="228"/>
      <c r="BJ118" s="228"/>
      <c r="BK118" s="228"/>
      <c r="BL118" s="228"/>
      <c r="BM118" s="228"/>
      <c r="BN118" s="228"/>
      <c r="BO118" s="1023" t="s">
        <v>431</v>
      </c>
      <c r="BP118" s="1024"/>
      <c r="BQ118" s="1015">
        <v>29945577</v>
      </c>
      <c r="BR118" s="1016"/>
      <c r="BS118" s="1016"/>
      <c r="BT118" s="1016"/>
      <c r="BU118" s="1016"/>
      <c r="BV118" s="1016">
        <v>28596900</v>
      </c>
      <c r="BW118" s="1016"/>
      <c r="BX118" s="1016"/>
      <c r="BY118" s="1016"/>
      <c r="BZ118" s="1016"/>
      <c r="CA118" s="1016">
        <v>27519517</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7259654</v>
      </c>
      <c r="BR119" s="957"/>
      <c r="BS119" s="957"/>
      <c r="BT119" s="957"/>
      <c r="BU119" s="957"/>
      <c r="BV119" s="957">
        <v>7375507</v>
      </c>
      <c r="BW119" s="957"/>
      <c r="BX119" s="957"/>
      <c r="BY119" s="957"/>
      <c r="BZ119" s="957"/>
      <c r="CA119" s="957">
        <v>7825313</v>
      </c>
      <c r="CB119" s="957"/>
      <c r="CC119" s="957"/>
      <c r="CD119" s="957"/>
      <c r="CE119" s="957"/>
      <c r="CF119" s="971">
        <v>110.6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263316</v>
      </c>
      <c r="BR120" s="950"/>
      <c r="BS120" s="950"/>
      <c r="BT120" s="950"/>
      <c r="BU120" s="950"/>
      <c r="BV120" s="950">
        <v>253024</v>
      </c>
      <c r="BW120" s="950"/>
      <c r="BX120" s="950"/>
      <c r="BY120" s="950"/>
      <c r="BZ120" s="950"/>
      <c r="CA120" s="950">
        <v>235926</v>
      </c>
      <c r="CB120" s="950"/>
      <c r="CC120" s="950"/>
      <c r="CD120" s="950"/>
      <c r="CE120" s="950"/>
      <c r="CF120" s="944">
        <v>3.3</v>
      </c>
      <c r="CG120" s="945"/>
      <c r="CH120" s="945"/>
      <c r="CI120" s="945"/>
      <c r="CJ120" s="945"/>
      <c r="CK120" s="1043" t="s">
        <v>437</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5269163</v>
      </c>
      <c r="DH120" s="957"/>
      <c r="DI120" s="957"/>
      <c r="DJ120" s="957"/>
      <c r="DK120" s="957"/>
      <c r="DL120" s="957">
        <v>4590436</v>
      </c>
      <c r="DM120" s="957"/>
      <c r="DN120" s="957"/>
      <c r="DO120" s="957"/>
      <c r="DP120" s="957"/>
      <c r="DQ120" s="957">
        <v>4316747</v>
      </c>
      <c r="DR120" s="957"/>
      <c r="DS120" s="957"/>
      <c r="DT120" s="957"/>
      <c r="DU120" s="957"/>
      <c r="DV120" s="958">
        <v>61</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19932229</v>
      </c>
      <c r="BR121" s="1016"/>
      <c r="BS121" s="1016"/>
      <c r="BT121" s="1016"/>
      <c r="BU121" s="1016"/>
      <c r="BV121" s="1016">
        <v>20049100</v>
      </c>
      <c r="BW121" s="1016"/>
      <c r="BX121" s="1016"/>
      <c r="BY121" s="1016"/>
      <c r="BZ121" s="1016"/>
      <c r="CA121" s="1016">
        <v>19542199</v>
      </c>
      <c r="CB121" s="1016"/>
      <c r="CC121" s="1016"/>
      <c r="CD121" s="1016"/>
      <c r="CE121" s="1016"/>
      <c r="CF121" s="1054">
        <v>276.2</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2542076</v>
      </c>
      <c r="DH121" s="950"/>
      <c r="DI121" s="950"/>
      <c r="DJ121" s="950"/>
      <c r="DK121" s="950"/>
      <c r="DL121" s="950">
        <v>2467708</v>
      </c>
      <c r="DM121" s="950"/>
      <c r="DN121" s="950"/>
      <c r="DO121" s="950"/>
      <c r="DP121" s="950"/>
      <c r="DQ121" s="950">
        <v>2299878</v>
      </c>
      <c r="DR121" s="950"/>
      <c r="DS121" s="950"/>
      <c r="DT121" s="950"/>
      <c r="DU121" s="950"/>
      <c r="DV121" s="951">
        <v>32.5</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164</v>
      </c>
      <c r="BA122" s="228"/>
      <c r="BB122" s="228"/>
      <c r="BC122" s="228"/>
      <c r="BD122" s="228"/>
      <c r="BE122" s="228"/>
      <c r="BF122" s="228"/>
      <c r="BG122" s="228"/>
      <c r="BH122" s="228"/>
      <c r="BI122" s="228"/>
      <c r="BJ122" s="228"/>
      <c r="BK122" s="228"/>
      <c r="BL122" s="228"/>
      <c r="BM122" s="228"/>
      <c r="BN122" s="228"/>
      <c r="BO122" s="1023" t="s">
        <v>440</v>
      </c>
      <c r="BP122" s="1024"/>
      <c r="BQ122" s="1064">
        <v>27455199</v>
      </c>
      <c r="BR122" s="1065"/>
      <c r="BS122" s="1065"/>
      <c r="BT122" s="1065"/>
      <c r="BU122" s="1065"/>
      <c r="BV122" s="1065">
        <v>27677631</v>
      </c>
      <c r="BW122" s="1065"/>
      <c r="BX122" s="1065"/>
      <c r="BY122" s="1065"/>
      <c r="BZ122" s="1065"/>
      <c r="CA122" s="1065">
        <v>27603438</v>
      </c>
      <c r="CB122" s="1065"/>
      <c r="CC122" s="1065"/>
      <c r="CD122" s="1065"/>
      <c r="CE122" s="1065"/>
      <c r="CF122" s="1017"/>
      <c r="CG122" s="1018"/>
      <c r="CH122" s="1018"/>
      <c r="CI122" s="1018"/>
      <c r="CJ122" s="1019"/>
      <c r="CK122" s="1046"/>
      <c r="CL122" s="1047"/>
      <c r="CM122" s="1047"/>
      <c r="CN122" s="1047"/>
      <c r="CO122" s="1048"/>
      <c r="CP122" s="1037" t="s">
        <v>382</v>
      </c>
      <c r="CQ122" s="1038"/>
      <c r="CR122" s="1038"/>
      <c r="CS122" s="1038"/>
      <c r="CT122" s="1038"/>
      <c r="CU122" s="1038"/>
      <c r="CV122" s="1038"/>
      <c r="CW122" s="1038"/>
      <c r="CX122" s="1038"/>
      <c r="CY122" s="1038"/>
      <c r="CZ122" s="1038"/>
      <c r="DA122" s="1038"/>
      <c r="DB122" s="1038"/>
      <c r="DC122" s="1038"/>
      <c r="DD122" s="1038"/>
      <c r="DE122" s="1038"/>
      <c r="DF122" s="1039"/>
      <c r="DG122" s="949">
        <v>1452750</v>
      </c>
      <c r="DH122" s="950"/>
      <c r="DI122" s="950"/>
      <c r="DJ122" s="950"/>
      <c r="DK122" s="950"/>
      <c r="DL122" s="950">
        <v>1248756</v>
      </c>
      <c r="DM122" s="950"/>
      <c r="DN122" s="950"/>
      <c r="DO122" s="950"/>
      <c r="DP122" s="950"/>
      <c r="DQ122" s="950">
        <v>1346886</v>
      </c>
      <c r="DR122" s="950"/>
      <c r="DS122" s="950"/>
      <c r="DT122" s="950"/>
      <c r="DU122" s="950"/>
      <c r="DV122" s="951">
        <v>19</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34.9</v>
      </c>
      <c r="BR123" s="1057"/>
      <c r="BS123" s="1057"/>
      <c r="BT123" s="1057"/>
      <c r="BU123" s="1057"/>
      <c r="BV123" s="1057">
        <v>13.1</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v>220022</v>
      </c>
      <c r="DH123" s="989"/>
      <c r="DI123" s="989"/>
      <c r="DJ123" s="989"/>
      <c r="DK123" s="990"/>
      <c r="DL123" s="991">
        <v>200065</v>
      </c>
      <c r="DM123" s="989"/>
      <c r="DN123" s="989"/>
      <c r="DO123" s="989"/>
      <c r="DP123" s="990"/>
      <c r="DQ123" s="991">
        <v>179251</v>
      </c>
      <c r="DR123" s="989"/>
      <c r="DS123" s="989"/>
      <c r="DT123" s="989"/>
      <c r="DU123" s="990"/>
      <c r="DV123" s="992">
        <v>2.5</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451</v>
      </c>
      <c r="AY127" s="917"/>
      <c r="AZ127" s="917"/>
      <c r="BA127" s="917"/>
      <c r="BB127" s="917"/>
      <c r="BC127" s="917"/>
      <c r="BD127" s="917"/>
      <c r="BE127" s="918"/>
      <c r="BF127" s="1071" t="s">
        <v>109</v>
      </c>
      <c r="BG127" s="1072"/>
      <c r="BH127" s="1072"/>
      <c r="BI127" s="1072"/>
      <c r="BJ127" s="1072"/>
      <c r="BK127" s="1072"/>
      <c r="BL127" s="1081"/>
      <c r="BM127" s="1071">
        <v>13.51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37736</v>
      </c>
      <c r="AB128" s="1120"/>
      <c r="AC128" s="1120"/>
      <c r="AD128" s="1120"/>
      <c r="AE128" s="1121"/>
      <c r="AF128" s="1122">
        <v>28497</v>
      </c>
      <c r="AG128" s="1120"/>
      <c r="AH128" s="1120"/>
      <c r="AI128" s="1120"/>
      <c r="AJ128" s="1121"/>
      <c r="AK128" s="1122">
        <v>28887</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109</v>
      </c>
      <c r="BG128" s="1097"/>
      <c r="BH128" s="1097"/>
      <c r="BI128" s="1097"/>
      <c r="BJ128" s="1097"/>
      <c r="BK128" s="1097"/>
      <c r="BL128" s="1098"/>
      <c r="BM128" s="1096">
        <v>18.510000000000002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9036658</v>
      </c>
      <c r="AB129" s="989"/>
      <c r="AC129" s="989"/>
      <c r="AD129" s="989"/>
      <c r="AE129" s="990"/>
      <c r="AF129" s="991">
        <v>8897658</v>
      </c>
      <c r="AG129" s="989"/>
      <c r="AH129" s="989"/>
      <c r="AI129" s="989"/>
      <c r="AJ129" s="990"/>
      <c r="AK129" s="991">
        <v>9030536</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8.8000000000000007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1910978</v>
      </c>
      <c r="AB130" s="989"/>
      <c r="AC130" s="989"/>
      <c r="AD130" s="989"/>
      <c r="AE130" s="990"/>
      <c r="AF130" s="991">
        <v>1924444</v>
      </c>
      <c r="AG130" s="989"/>
      <c r="AH130" s="989"/>
      <c r="AI130" s="989"/>
      <c r="AJ130" s="990"/>
      <c r="AK130" s="991">
        <v>1954915</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t="s">
        <v>109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7125680</v>
      </c>
      <c r="AB131" s="1028"/>
      <c r="AC131" s="1028"/>
      <c r="AD131" s="1028"/>
      <c r="AE131" s="1029"/>
      <c r="AF131" s="1030">
        <v>6973214</v>
      </c>
      <c r="AG131" s="1028"/>
      <c r="AH131" s="1028"/>
      <c r="AI131" s="1028"/>
      <c r="AJ131" s="1029"/>
      <c r="AK131" s="1030">
        <v>7075621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10.081157169999999</v>
      </c>
      <c r="AB132" s="1134"/>
      <c r="AC132" s="1134"/>
      <c r="AD132" s="1134"/>
      <c r="AE132" s="1135"/>
      <c r="AF132" s="1136">
        <v>8.2036776729999996</v>
      </c>
      <c r="AG132" s="1134"/>
      <c r="AH132" s="1134"/>
      <c r="AI132" s="1134"/>
      <c r="AJ132" s="1135"/>
      <c r="AK132" s="1136">
        <v>8.1531924900000003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11.8</v>
      </c>
      <c r="AB133" s="1141"/>
      <c r="AC133" s="1141"/>
      <c r="AD133" s="1141"/>
      <c r="AE133" s="1142"/>
      <c r="AF133" s="1140">
        <v>9.6999999999999993</v>
      </c>
      <c r="AG133" s="1141"/>
      <c r="AH133" s="1141"/>
      <c r="AI133" s="1141"/>
      <c r="AJ133" s="1142"/>
      <c r="AK133" s="1140">
        <v>8.8000000000000007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2188833</v>
      </c>
      <c r="L9" s="264">
        <v>120584</v>
      </c>
      <c r="M9" s="265">
        <v>80077</v>
      </c>
      <c r="N9" s="266">
        <v>50.6</v>
      </c>
    </row>
    <row r="10" spans="1:16">
      <c r="A10" s="248"/>
      <c r="B10" s="244"/>
      <c r="C10" s="244"/>
      <c r="D10" s="244"/>
      <c r="E10" s="244"/>
      <c r="F10" s="244"/>
      <c r="G10" s="1149" t="s">
        <v>474</v>
      </c>
      <c r="H10" s="1150"/>
      <c r="I10" s="1150"/>
      <c r="J10" s="1151"/>
      <c r="K10" s="267">
        <v>318852</v>
      </c>
      <c r="L10" s="268">
        <v>17566</v>
      </c>
      <c r="M10" s="269">
        <v>7955</v>
      </c>
      <c r="N10" s="270">
        <v>120.8</v>
      </c>
    </row>
    <row r="11" spans="1:16" ht="13.5" customHeight="1">
      <c r="A11" s="248"/>
      <c r="B11" s="244"/>
      <c r="C11" s="244"/>
      <c r="D11" s="244"/>
      <c r="E11" s="244"/>
      <c r="F11" s="244"/>
      <c r="G11" s="1149" t="s">
        <v>475</v>
      </c>
      <c r="H11" s="1150"/>
      <c r="I11" s="1150"/>
      <c r="J11" s="1151"/>
      <c r="K11" s="267">
        <v>347504</v>
      </c>
      <c r="L11" s="268">
        <v>19144</v>
      </c>
      <c r="M11" s="269">
        <v>10951</v>
      </c>
      <c r="N11" s="270">
        <v>74.8</v>
      </c>
    </row>
    <row r="12" spans="1:16" ht="13.5" customHeight="1">
      <c r="A12" s="248"/>
      <c r="B12" s="244"/>
      <c r="C12" s="244"/>
      <c r="D12" s="244"/>
      <c r="E12" s="244"/>
      <c r="F12" s="244"/>
      <c r="G12" s="1149" t="s">
        <v>476</v>
      </c>
      <c r="H12" s="1150"/>
      <c r="I12" s="1150"/>
      <c r="J12" s="1151"/>
      <c r="K12" s="267" t="s">
        <v>477</v>
      </c>
      <c r="L12" s="268" t="s">
        <v>477</v>
      </c>
      <c r="M12" s="269">
        <v>416</v>
      </c>
      <c r="N12" s="270" t="s">
        <v>477</v>
      </c>
    </row>
    <row r="13" spans="1:16" ht="13.5" customHeight="1">
      <c r="A13" s="248"/>
      <c r="B13" s="244"/>
      <c r="C13" s="244"/>
      <c r="D13" s="244"/>
      <c r="E13" s="244"/>
      <c r="F13" s="244"/>
      <c r="G13" s="1149" t="s">
        <v>478</v>
      </c>
      <c r="H13" s="1150"/>
      <c r="I13" s="1150"/>
      <c r="J13" s="1151"/>
      <c r="K13" s="267" t="s">
        <v>477</v>
      </c>
      <c r="L13" s="268" t="s">
        <v>477</v>
      </c>
      <c r="M13" s="269" t="s">
        <v>477</v>
      </c>
      <c r="N13" s="270" t="s">
        <v>477</v>
      </c>
    </row>
    <row r="14" spans="1:16" ht="13.5" customHeight="1">
      <c r="A14" s="248"/>
      <c r="B14" s="244"/>
      <c r="C14" s="244"/>
      <c r="D14" s="244"/>
      <c r="E14" s="244"/>
      <c r="F14" s="244"/>
      <c r="G14" s="1149" t="s">
        <v>479</v>
      </c>
      <c r="H14" s="1150"/>
      <c r="I14" s="1150"/>
      <c r="J14" s="1151"/>
      <c r="K14" s="267">
        <v>100473</v>
      </c>
      <c r="L14" s="268">
        <v>5535</v>
      </c>
      <c r="M14" s="269">
        <v>3811</v>
      </c>
      <c r="N14" s="270">
        <v>45.2</v>
      </c>
    </row>
    <row r="15" spans="1:16" ht="13.5" customHeight="1">
      <c r="A15" s="248"/>
      <c r="B15" s="244"/>
      <c r="C15" s="244"/>
      <c r="D15" s="244"/>
      <c r="E15" s="244"/>
      <c r="F15" s="244"/>
      <c r="G15" s="1149" t="s">
        <v>480</v>
      </c>
      <c r="H15" s="1150"/>
      <c r="I15" s="1150"/>
      <c r="J15" s="1151"/>
      <c r="K15" s="267">
        <v>39376</v>
      </c>
      <c r="L15" s="268">
        <v>2169</v>
      </c>
      <c r="M15" s="269">
        <v>1566</v>
      </c>
      <c r="N15" s="270">
        <v>38.5</v>
      </c>
    </row>
    <row r="16" spans="1:16">
      <c r="A16" s="248"/>
      <c r="B16" s="244"/>
      <c r="C16" s="244"/>
      <c r="D16" s="244"/>
      <c r="E16" s="244"/>
      <c r="F16" s="244"/>
      <c r="G16" s="1152" t="s">
        <v>481</v>
      </c>
      <c r="H16" s="1153"/>
      <c r="I16" s="1153"/>
      <c r="J16" s="1154"/>
      <c r="K16" s="268">
        <v>-236345</v>
      </c>
      <c r="L16" s="268">
        <v>-13020</v>
      </c>
      <c r="M16" s="269">
        <v>-8208</v>
      </c>
      <c r="N16" s="270">
        <v>58.6</v>
      </c>
    </row>
    <row r="17" spans="1:16">
      <c r="A17" s="248"/>
      <c r="B17" s="244"/>
      <c r="C17" s="244"/>
      <c r="D17" s="244"/>
      <c r="E17" s="244"/>
      <c r="F17" s="244"/>
      <c r="G17" s="1152" t="s">
        <v>164</v>
      </c>
      <c r="H17" s="1153"/>
      <c r="I17" s="1153"/>
      <c r="J17" s="1154"/>
      <c r="K17" s="268">
        <v>2758693</v>
      </c>
      <c r="L17" s="268">
        <v>151977</v>
      </c>
      <c r="M17" s="269">
        <v>96567</v>
      </c>
      <c r="N17" s="270">
        <v>57.4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12.4</v>
      </c>
      <c r="L21" s="281">
        <v>8.9</v>
      </c>
      <c r="M21" s="282">
        <v>3.5</v>
      </c>
      <c r="N21" s="249"/>
      <c r="O21" s="283"/>
      <c r="P21" s="279"/>
    </row>
    <row r="22" spans="1:16" s="284" customFormat="1">
      <c r="A22" s="279"/>
      <c r="B22" s="249"/>
      <c r="C22" s="249"/>
      <c r="D22" s="249"/>
      <c r="E22" s="249"/>
      <c r="F22" s="249"/>
      <c r="G22" s="1144" t="s">
        <v>487</v>
      </c>
      <c r="H22" s="1145"/>
      <c r="I22" s="1145"/>
      <c r="J22" s="1146"/>
      <c r="K22" s="285">
        <v>97.1</v>
      </c>
      <c r="L22" s="286">
        <v>97.4</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1516854</v>
      </c>
      <c r="L32" s="294">
        <v>83564</v>
      </c>
      <c r="M32" s="295">
        <v>47101</v>
      </c>
      <c r="N32" s="296">
        <v>77.400000000000006</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v>22</v>
      </c>
      <c r="N34" s="296" t="s">
        <v>477</v>
      </c>
    </row>
    <row r="35" spans="1:16" ht="27" customHeight="1">
      <c r="A35" s="248"/>
      <c r="B35" s="244"/>
      <c r="C35" s="244"/>
      <c r="D35" s="244"/>
      <c r="E35" s="244"/>
      <c r="F35" s="244"/>
      <c r="G35" s="1160" t="s">
        <v>494</v>
      </c>
      <c r="H35" s="1161"/>
      <c r="I35" s="1161"/>
      <c r="J35" s="1162"/>
      <c r="K35" s="294">
        <v>948493</v>
      </c>
      <c r="L35" s="294">
        <v>52253</v>
      </c>
      <c r="M35" s="295">
        <v>14567</v>
      </c>
      <c r="N35" s="296">
        <v>258.7</v>
      </c>
    </row>
    <row r="36" spans="1:16" ht="27" customHeight="1">
      <c r="A36" s="248"/>
      <c r="B36" s="244"/>
      <c r="C36" s="244"/>
      <c r="D36" s="244"/>
      <c r="E36" s="244"/>
      <c r="F36" s="244"/>
      <c r="G36" s="1160" t="s">
        <v>495</v>
      </c>
      <c r="H36" s="1161"/>
      <c r="I36" s="1161"/>
      <c r="J36" s="1162"/>
      <c r="K36" s="294">
        <v>95167</v>
      </c>
      <c r="L36" s="294">
        <v>5243</v>
      </c>
      <c r="M36" s="295">
        <v>3162</v>
      </c>
      <c r="N36" s="296">
        <v>65.8</v>
      </c>
    </row>
    <row r="37" spans="1:16" ht="13.5" customHeight="1">
      <c r="A37" s="248"/>
      <c r="B37" s="244"/>
      <c r="C37" s="244"/>
      <c r="D37" s="244"/>
      <c r="E37" s="244"/>
      <c r="F37" s="244"/>
      <c r="G37" s="1160" t="s">
        <v>496</v>
      </c>
      <c r="H37" s="1161"/>
      <c r="I37" s="1161"/>
      <c r="J37" s="1162"/>
      <c r="K37" s="294" t="s">
        <v>477</v>
      </c>
      <c r="L37" s="294" t="s">
        <v>477</v>
      </c>
      <c r="M37" s="295">
        <v>1050</v>
      </c>
      <c r="N37" s="296" t="s">
        <v>477</v>
      </c>
    </row>
    <row r="38" spans="1:16" ht="27" customHeight="1">
      <c r="A38" s="248"/>
      <c r="B38" s="244"/>
      <c r="C38" s="244"/>
      <c r="D38" s="244"/>
      <c r="E38" s="244"/>
      <c r="F38" s="244"/>
      <c r="G38" s="1163" t="s">
        <v>497</v>
      </c>
      <c r="H38" s="1164"/>
      <c r="I38" s="1164"/>
      <c r="J38" s="1165"/>
      <c r="K38" s="297">
        <v>177</v>
      </c>
      <c r="L38" s="297">
        <v>10</v>
      </c>
      <c r="M38" s="298">
        <v>8</v>
      </c>
      <c r="N38" s="299">
        <v>25</v>
      </c>
      <c r="O38" s="293"/>
    </row>
    <row r="39" spans="1:16">
      <c r="A39" s="248"/>
      <c r="B39" s="244"/>
      <c r="C39" s="244"/>
      <c r="D39" s="244"/>
      <c r="E39" s="244"/>
      <c r="F39" s="244"/>
      <c r="G39" s="1163" t="s">
        <v>498</v>
      </c>
      <c r="H39" s="1164"/>
      <c r="I39" s="1164"/>
      <c r="J39" s="1165"/>
      <c r="K39" s="300">
        <v>-28887</v>
      </c>
      <c r="L39" s="300">
        <v>-1591</v>
      </c>
      <c r="M39" s="301">
        <v>-3518</v>
      </c>
      <c r="N39" s="302">
        <v>-54.8</v>
      </c>
      <c r="O39" s="293"/>
    </row>
    <row r="40" spans="1:16" ht="27" customHeight="1">
      <c r="A40" s="248"/>
      <c r="B40" s="244"/>
      <c r="C40" s="244"/>
      <c r="D40" s="244"/>
      <c r="E40" s="244"/>
      <c r="F40" s="244"/>
      <c r="G40" s="1160" t="s">
        <v>499</v>
      </c>
      <c r="H40" s="1161"/>
      <c r="I40" s="1161"/>
      <c r="J40" s="1162"/>
      <c r="K40" s="300">
        <v>-1954915</v>
      </c>
      <c r="L40" s="300">
        <v>-107697</v>
      </c>
      <c r="M40" s="301">
        <v>-41712</v>
      </c>
      <c r="N40" s="302">
        <v>158.19999999999999</v>
      </c>
      <c r="O40" s="293"/>
    </row>
    <row r="41" spans="1:16">
      <c r="A41" s="248"/>
      <c r="B41" s="244"/>
      <c r="C41" s="244"/>
      <c r="D41" s="244"/>
      <c r="E41" s="244"/>
      <c r="F41" s="244"/>
      <c r="G41" s="1166" t="s">
        <v>275</v>
      </c>
      <c r="H41" s="1167"/>
      <c r="I41" s="1167"/>
      <c r="J41" s="1168"/>
      <c r="K41" s="294">
        <v>576889</v>
      </c>
      <c r="L41" s="300">
        <v>31781</v>
      </c>
      <c r="M41" s="301">
        <v>20682</v>
      </c>
      <c r="N41" s="302">
        <v>53.7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1796009</v>
      </c>
      <c r="J51" s="320">
        <v>92492</v>
      </c>
      <c r="K51" s="321">
        <v>14.8</v>
      </c>
      <c r="L51" s="322">
        <v>61557</v>
      </c>
      <c r="M51" s="323">
        <v>24.5</v>
      </c>
      <c r="N51" s="324">
        <v>-9.6999999999999993</v>
      </c>
    </row>
    <row r="52" spans="1:14">
      <c r="A52" s="248"/>
      <c r="B52" s="244"/>
      <c r="C52" s="244"/>
      <c r="D52" s="244"/>
      <c r="E52" s="244"/>
      <c r="F52" s="244"/>
      <c r="G52" s="325"/>
      <c r="H52" s="326" t="s">
        <v>510</v>
      </c>
      <c r="I52" s="327">
        <v>1471520</v>
      </c>
      <c r="J52" s="328">
        <v>75781</v>
      </c>
      <c r="K52" s="329">
        <v>25.9</v>
      </c>
      <c r="L52" s="330">
        <v>32497</v>
      </c>
      <c r="M52" s="331">
        <v>22.3</v>
      </c>
      <c r="N52" s="332">
        <v>3.6</v>
      </c>
    </row>
    <row r="53" spans="1:14">
      <c r="A53" s="248"/>
      <c r="B53" s="244"/>
      <c r="C53" s="244"/>
      <c r="D53" s="244"/>
      <c r="E53" s="244"/>
      <c r="F53" s="244"/>
      <c r="G53" s="310" t="s">
        <v>511</v>
      </c>
      <c r="H53" s="311"/>
      <c r="I53" s="319">
        <v>2158051</v>
      </c>
      <c r="J53" s="320">
        <v>112551</v>
      </c>
      <c r="K53" s="321">
        <v>21.7</v>
      </c>
      <c r="L53" s="322">
        <v>69806</v>
      </c>
      <c r="M53" s="323">
        <v>13.4</v>
      </c>
      <c r="N53" s="324">
        <v>8.3000000000000007</v>
      </c>
    </row>
    <row r="54" spans="1:14">
      <c r="A54" s="248"/>
      <c r="B54" s="244"/>
      <c r="C54" s="244"/>
      <c r="D54" s="244"/>
      <c r="E54" s="244"/>
      <c r="F54" s="244"/>
      <c r="G54" s="325"/>
      <c r="H54" s="326" t="s">
        <v>510</v>
      </c>
      <c r="I54" s="327">
        <v>1965982</v>
      </c>
      <c r="J54" s="328">
        <v>102534</v>
      </c>
      <c r="K54" s="329">
        <v>35.299999999999997</v>
      </c>
      <c r="L54" s="330">
        <v>32823</v>
      </c>
      <c r="M54" s="331">
        <v>1</v>
      </c>
      <c r="N54" s="332">
        <v>34.299999999999997</v>
      </c>
    </row>
    <row r="55" spans="1:14">
      <c r="A55" s="248"/>
      <c r="B55" s="244"/>
      <c r="C55" s="244"/>
      <c r="D55" s="244"/>
      <c r="E55" s="244"/>
      <c r="F55" s="244"/>
      <c r="G55" s="310" t="s">
        <v>512</v>
      </c>
      <c r="H55" s="311"/>
      <c r="I55" s="319">
        <v>2433281</v>
      </c>
      <c r="J55" s="320">
        <v>128725</v>
      </c>
      <c r="K55" s="321">
        <v>14.4</v>
      </c>
      <c r="L55" s="322">
        <v>74444</v>
      </c>
      <c r="M55" s="323">
        <v>6.6</v>
      </c>
      <c r="N55" s="324">
        <v>7.8</v>
      </c>
    </row>
    <row r="56" spans="1:14">
      <c r="A56" s="248"/>
      <c r="B56" s="244"/>
      <c r="C56" s="244"/>
      <c r="D56" s="244"/>
      <c r="E56" s="244"/>
      <c r="F56" s="244"/>
      <c r="G56" s="325"/>
      <c r="H56" s="326" t="s">
        <v>510</v>
      </c>
      <c r="I56" s="327">
        <v>1949754</v>
      </c>
      <c r="J56" s="328">
        <v>103145</v>
      </c>
      <c r="K56" s="329">
        <v>0.6</v>
      </c>
      <c r="L56" s="330">
        <v>34175</v>
      </c>
      <c r="M56" s="331">
        <v>4.0999999999999996</v>
      </c>
      <c r="N56" s="332">
        <v>-3.5</v>
      </c>
    </row>
    <row r="57" spans="1:14">
      <c r="A57" s="248"/>
      <c r="B57" s="244"/>
      <c r="C57" s="244"/>
      <c r="D57" s="244"/>
      <c r="E57" s="244"/>
      <c r="F57" s="244"/>
      <c r="G57" s="310" t="s">
        <v>513</v>
      </c>
      <c r="H57" s="311"/>
      <c r="I57" s="319">
        <v>2263231</v>
      </c>
      <c r="J57" s="320">
        <v>122244</v>
      </c>
      <c r="K57" s="321">
        <v>-5</v>
      </c>
      <c r="L57" s="322">
        <v>85205</v>
      </c>
      <c r="M57" s="323">
        <v>14.5</v>
      </c>
      <c r="N57" s="324">
        <v>-19.5</v>
      </c>
    </row>
    <row r="58" spans="1:14">
      <c r="A58" s="248"/>
      <c r="B58" s="244"/>
      <c r="C58" s="244"/>
      <c r="D58" s="244"/>
      <c r="E58" s="244"/>
      <c r="F58" s="244"/>
      <c r="G58" s="325"/>
      <c r="H58" s="326" t="s">
        <v>510</v>
      </c>
      <c r="I58" s="327">
        <v>2026032</v>
      </c>
      <c r="J58" s="328">
        <v>109432</v>
      </c>
      <c r="K58" s="329">
        <v>6.1</v>
      </c>
      <c r="L58" s="330">
        <v>38847</v>
      </c>
      <c r="M58" s="331">
        <v>13.7</v>
      </c>
      <c r="N58" s="332">
        <v>-7.6</v>
      </c>
    </row>
    <row r="59" spans="1:14">
      <c r="A59" s="248"/>
      <c r="B59" s="244"/>
      <c r="C59" s="244"/>
      <c r="D59" s="244"/>
      <c r="E59" s="244"/>
      <c r="F59" s="244"/>
      <c r="G59" s="310" t="s">
        <v>514</v>
      </c>
      <c r="H59" s="311"/>
      <c r="I59" s="319">
        <v>1700780</v>
      </c>
      <c r="J59" s="320">
        <v>93697</v>
      </c>
      <c r="K59" s="321">
        <v>-23.4</v>
      </c>
      <c r="L59" s="322">
        <v>69469</v>
      </c>
      <c r="M59" s="323">
        <v>-18.5</v>
      </c>
      <c r="N59" s="324">
        <v>-4.9000000000000004</v>
      </c>
    </row>
    <row r="60" spans="1:14">
      <c r="A60" s="248"/>
      <c r="B60" s="244"/>
      <c r="C60" s="244"/>
      <c r="D60" s="244"/>
      <c r="E60" s="244"/>
      <c r="F60" s="244"/>
      <c r="G60" s="325"/>
      <c r="H60" s="326" t="s">
        <v>510</v>
      </c>
      <c r="I60" s="333">
        <v>1312353</v>
      </c>
      <c r="J60" s="328">
        <v>72298</v>
      </c>
      <c r="K60" s="329">
        <v>-33.9</v>
      </c>
      <c r="L60" s="330">
        <v>38215</v>
      </c>
      <c r="M60" s="331">
        <v>-1.6</v>
      </c>
      <c r="N60" s="332">
        <v>-32.299999999999997</v>
      </c>
    </row>
    <row r="61" spans="1:14">
      <c r="A61" s="248"/>
      <c r="B61" s="244"/>
      <c r="C61" s="244"/>
      <c r="D61" s="244"/>
      <c r="E61" s="244"/>
      <c r="F61" s="244"/>
      <c r="G61" s="310" t="s">
        <v>515</v>
      </c>
      <c r="H61" s="334"/>
      <c r="I61" s="335">
        <v>2070270</v>
      </c>
      <c r="J61" s="336">
        <v>109942</v>
      </c>
      <c r="K61" s="337">
        <v>4.5</v>
      </c>
      <c r="L61" s="338">
        <v>72096</v>
      </c>
      <c r="M61" s="339">
        <v>8.1</v>
      </c>
      <c r="N61" s="324">
        <v>-3.6</v>
      </c>
    </row>
    <row r="62" spans="1:14">
      <c r="A62" s="248"/>
      <c r="B62" s="244"/>
      <c r="C62" s="244"/>
      <c r="D62" s="244"/>
      <c r="E62" s="244"/>
      <c r="F62" s="244"/>
      <c r="G62" s="325"/>
      <c r="H62" s="326" t="s">
        <v>510</v>
      </c>
      <c r="I62" s="327">
        <v>1745128</v>
      </c>
      <c r="J62" s="328">
        <v>92638</v>
      </c>
      <c r="K62" s="329">
        <v>6.8</v>
      </c>
      <c r="L62" s="330">
        <v>35311</v>
      </c>
      <c r="M62" s="331">
        <v>7.9</v>
      </c>
      <c r="N62" s="332">
        <v>-1.1000000000000001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29.23</v>
      </c>
      <c r="G47" s="12">
        <v>30.89</v>
      </c>
      <c r="H47" s="12">
        <v>30.96</v>
      </c>
      <c r="I47" s="12">
        <v>31.37</v>
      </c>
      <c r="J47" s="13">
        <v>30.75</v>
      </c>
    </row>
    <row r="48" spans="2:10" ht="57.75" customHeight="1">
      <c r="B48" s="14"/>
      <c r="C48" s="1171" t="s">
        <v>4</v>
      </c>
      <c r="D48" s="1171"/>
      <c r="E48" s="1172"/>
      <c r="F48" s="15">
        <v>1.06</v>
      </c>
      <c r="G48" s="16">
        <v>0.48</v>
      </c>
      <c r="H48" s="16">
        <v>0.48</v>
      </c>
      <c r="I48" s="16">
        <v>0.75</v>
      </c>
      <c r="J48" s="17">
        <v>0.42</v>
      </c>
    </row>
    <row r="49" spans="2:10" ht="57.75" customHeight="1" thickBot="1">
      <c r="B49" s="18"/>
      <c r="C49" s="1173" t="s">
        <v>5</v>
      </c>
      <c r="D49" s="1173"/>
      <c r="E49" s="1174"/>
      <c r="F49" s="19">
        <v>6.28</v>
      </c>
      <c r="G49" s="20">
        <v>10.19</v>
      </c>
      <c r="H49" s="20">
        <v>8.52</v>
      </c>
      <c r="I49" s="20">
        <v>5.91</v>
      </c>
      <c r="J49" s="21">
        <v>10.95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2017-03-02T07:28:59Z</cp:lastPrinted>
  <dcterms:created xsi:type="dcterms:W3CDTF">2017-02-15T20:50:59Z</dcterms:created>
  <dcterms:modified xsi:type="dcterms:W3CDTF">2017-03-31T00:14:34Z</dcterms:modified>
  <cp:category/>
</cp:coreProperties>
</file>