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O36" i="9"/>
  <c r="BW36" i="9"/>
  <c r="CO35" i="9"/>
  <c r="BW35" i="9"/>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BE37" i="9" s="1"/>
  <c r="AM34" i="9"/>
  <c r="AM35" i="9" s="1"/>
  <c r="AM36" i="9" s="1"/>
</calcChain>
</file>

<file path=xl/sharedStrings.xml><?xml version="1.0" encoding="utf-8"?>
<sst xmlns="http://schemas.openxmlformats.org/spreadsheetml/2006/main" count="1023" uniqueCount="567">
  <si>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</si>
  <si>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</si>
  <si>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</si>
  <si>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</si>
  <si>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</si>
  <si>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</si>
  <si>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</si>
  <si>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</si>
  <si>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</si>
  <si>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</si>
  <si>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</si>
  <si>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</si>
  <si>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</si>
  <si>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</si>
  <si>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</si>
  <si>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</si>
  <si>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</si>
  <si>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</si>
  <si>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</si>
  <si>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</si>
  <si>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</si>
  <si>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</si>
  <si>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</si>
  <si>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</si>
  <si>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</si>
  <si>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</si>
  <si>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</si>
  <si>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</si>
  <si>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</si>
  <si>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</si>
  <si>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</si>
  <si>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</si>
  <si>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</si>
  <si>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</si>
  <si>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</si>
  <si>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</si>
  <si>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</si>
  <si>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</si>
  <si>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</si>
  <si>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</si>
  <si>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</si>
  <si>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</si>
  <si>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</si>
  <si>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</si>
  <si>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</si>
  <si>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</si>
  <si>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</si>
  <si>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</si>
  <si>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</si>
  <si>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</si>
  <si>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</si>
  <si>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</si>
  <si>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</si>
  <si>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</si>
  <si>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</si>
  <si>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</si>
  <si>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</si>
  <si>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</si>
  <si>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</si>
  <si>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</si>
  <si>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</si>
  <si>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</si>
  <si>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</si>
  <si>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</si>
  <si>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</si>
  <si>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</si>
  <si>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</si>
  <si>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</si>
  <si>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</si>
  <si>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</si>
  <si>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</si>
  <si>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</si>
  <si>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</si>
  <si>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</si>
  <si>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</si>
  <si>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</si>
  <si>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</si>
  <si>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</si>
  <si>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</si>
  <si>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</si>
  <si>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</si>
  <si>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たつの市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</si>
  <si>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</si>
  <si>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</si>
  <si>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</si>
  <si>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</si>
  <si>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</si>
  <si>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</si>
  <si>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</si>
  <si>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</si>
  <si>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</si>
  <si>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</si>
  <si>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</si>
  <si>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</si>
  <si>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</si>
  <si>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</si>
  <si>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</si>
  <si>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</si>
  <si>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</si>
  <si>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</si>
  <si>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</si>
  <si>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</si>
  <si>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</si>
  <si>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</si>
  <si>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</si>
  <si>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</si>
  <si>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</si>
  <si>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</si>
  <si>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</si>
  <si>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</si>
  <si>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</si>
  <si>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</si>
  <si>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</si>
  <si>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</si>
  <si>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</si>
  <si>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</si>
  <si>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</si>
  <si>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</si>
  <si>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</si>
  <si>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</si>
  <si>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</si>
  <si>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</si>
  <si>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</si>
  <si>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</si>
  <si>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</si>
  <si>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</si>
  <si>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</si>
  <si>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</si>
  <si>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</si>
  <si>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</si>
  <si>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</si>
  <si>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</si>
  <si>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</si>
  <si>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</si>
  <si>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</si>
  <si>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</si>
  <si>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</si>
  <si>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</si>
  <si>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</si>
  <si>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</si>
  <si>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</si>
  <si>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</si>
  <si>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</si>
  <si>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</si>
  <si>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</si>
  <si>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</si>
  <si>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</si>
  <si>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</si>
  <si>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</si>
  <si>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</si>
  <si>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</si>
  <si>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</si>
  <si>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</si>
  <si>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</si>
  <si>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</si>
  <si>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</si>
  <si>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</si>
  <si>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</si>
  <si>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</si>
  <si>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</si>
  <si>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</si>
  <si>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</si>
  <si>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</si>
  <si>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</si>
  <si>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</si>
  <si>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</si>
  <si>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</si>
  <si>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</si>
  <si>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</si>
  <si>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</si>
  <si>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</si>
  <si>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</si>
  <si>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</si>
  <si>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</si>
  <si>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</si>
  <si>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</si>
  <si>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</si>
  <si>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</si>
  <si>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</si>
  <si>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</si>
  <si>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</si>
  <si>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</si>
  <si>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</si>
  <si>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</si>
  <si>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</si>
  <si>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</si>
  <si>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</si>
  <si>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</si>
  <si>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</si>
  <si>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</si>
  <si>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</si>
  <si>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兵庫県たつの市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</si>
  <si>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</si>
  <si>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</si>
  <si>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</si>
  <si>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</si>
  <si>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</si>
  <si>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</si>
  <si>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</si>
  <si>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</si>
  <si>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</si>
  <si>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</si>
  <si>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</si>
  <si>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</si>
  <si>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</si>
  <si>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</si>
  <si>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</si>
  <si>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</si>
  <si>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</si>
  <si>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</si>
  <si>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</si>
  <si>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</si>
  <si>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</si>
  <si>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</si>
  <si>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</si>
  <si>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</si>
  <si>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</si>
  <si>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</si>
  <si>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</si>
  <si>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</si>
  <si>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</si>
  <si>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</si>
  <si>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</si>
  <si>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</si>
  <si>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</si>
  <si>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</si>
  <si>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</si>
  <si>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</si>
  <si>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</si>
  <si>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</si>
  <si>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</si>
  <si>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</si>
  <si>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</si>
  <si>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</si>
  <si>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</si>
  <si>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</si>
  <si>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</si>
  <si>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</si>
  <si>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</si>
  <si>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</si>
  <si>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</si>
  <si>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</si>
  <si>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</si>
  <si>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</si>
  <si>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</si>
  <si>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</si>
  <si>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</si>
  <si>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</si>
  <si>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</si>
  <si>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</si>
  <si>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</si>
  <si>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</si>
  <si>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</si>
  <si>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</si>
  <si>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</si>
  <si>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</si>
  <si>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</si>
  <si>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</si>
  <si>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</si>
  <si>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</si>
  <si>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</si>
  <si>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</si>
  <si>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</si>
  <si>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</si>
  <si>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</si>
  <si>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</si>
  <si>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</si>
  <si>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</si>
  <si>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</si>
  <si>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</si>
  <si>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</si>
  <si>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</si>
  <si>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</si>
  <si>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</si>
  <si>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</si>
  <si>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</si>
  <si>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</si>
  <si>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</si>
  <si>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</si>
  <si>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</si>
  <si>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</si>
  <si>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</si>
  <si>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</si>
  <si>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</si>
  <si>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</si>
  <si>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</si>
  <si>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</si>
  <si>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</si>
  <si>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</si>
  <si>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</si>
  <si>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</si>
  <si>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</si>
  <si>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</si>
  <si>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</si>
  <si>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</si>
  <si>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</si>
  <si>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</si>
  <si>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</si>
  <si>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</si>
  <si>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</si>
  <si>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</si>
  <si>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</si>
  <si>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</si>
  <si>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</si>
  <si>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</si>
  <si>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</si>
  <si>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</si>
  <si>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</si>
  <si>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</si>
  <si>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</si>
  <si>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</si>
  <si>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</si>
  <si>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</si>
  <si>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</si>
  <si>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</si>
  <si>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</si>
  <si>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</si>
  <si>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</si>
  <si>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</si>
  <si>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</si>
  <si>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</si>
  <si>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</si>
  <si>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</si>
  <si>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</si>
  <si>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</si>
  <si>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</si>
  <si>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</si>
  <si>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</si>
  <si>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</si>
  <si>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</si>
  <si>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</si>
  <si>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</si>
  <si>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</si>
  <si>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</si>
  <si>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</si>
  <si>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</si>
  <si>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</si>
  <si>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</si>
  <si>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</si>
  <si>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兵庫県たつの市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</si>
  <si>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</si>
  <si>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</si>
  <si>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</si>
  <si>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</si>
  <si>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</si>
  <si>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</si>
  <si>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</si>
  <si>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</si>
  <si>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</si>
  <si>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</si>
  <si>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</si>
  <si>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</si>
  <si>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</si>
  <si>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</si>
  <si>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</si>
  <si>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</si>
  <si>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</si>
  <si>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</si>
  <si>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</si>
  <si>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</si>
  <si>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</si>
  <si>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土地取得造成事業特別会計</t>
    <phoneticPr fontId="5"/>
  </si>
  <si>
    <t>揖龍公平委員会事業特別会計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</si>
  <si>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</si>
  <si>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</si>
  <si>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</si>
  <si>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</si>
  <si>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</si>
  <si>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</si>
  <si>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</si>
  <si>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</si>
  <si>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</si>
  <si>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</si>
  <si>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</si>
  <si>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</si>
  <si>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</si>
  <si>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</si>
  <si>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</si>
  <si>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</si>
  <si>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法適用企業</t>
    <phoneticPr fontId="5"/>
  </si>
  <si>
    <t>水道事業会計</t>
    <phoneticPr fontId="5"/>
  </si>
  <si>
    <t>国民宿舎事業会計</t>
    <phoneticPr fontId="5"/>
  </si>
  <si>
    <t>下水道事業特別会計</t>
    <phoneticPr fontId="5"/>
  </si>
  <si>
    <t>法非適用企業</t>
    <phoneticPr fontId="5"/>
  </si>
  <si>
    <t>農業集落排水事業特別会計</t>
    <phoneticPr fontId="5"/>
  </si>
  <si>
    <t>前処理場事業特別会計</t>
    <phoneticPr fontId="5"/>
  </si>
  <si>
    <t>と畜場事業特別会計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</si>
  <si>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</si>
  <si>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</si>
  <si>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</si>
  <si>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</si>
  <si>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</si>
  <si>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</si>
  <si>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</si>
  <si>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</si>
  <si>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</si>
  <si>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</si>
  <si>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</si>
  <si>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</si>
  <si>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</si>
  <si>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</si>
  <si>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</si>
  <si>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</si>
  <si>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</si>
  <si>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</si>
  <si>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</si>
  <si>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</si>
  <si>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</si>
  <si>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</si>
  <si>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</si>
  <si>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</si>
  <si>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</si>
  <si>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</si>
  <si>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</si>
  <si>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</si>
  <si>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</si>
  <si>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</si>
  <si>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</si>
  <si>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</si>
  <si>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</si>
  <si>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</si>
  <si>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</si>
  <si>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</si>
  <si>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</si>
  <si>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</si>
  <si>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</si>
  <si>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</si>
  <si>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</si>
  <si>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</si>
  <si>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</si>
  <si>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</si>
  <si>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</si>
  <si>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</si>
  <si>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</si>
  <si>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</si>
  <si>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</si>
  <si>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</si>
  <si>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</si>
  <si>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</si>
  <si>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</si>
  <si>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</si>
  <si>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</si>
  <si>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前処理場事業特別会計</t>
    <phoneticPr fontId="5"/>
  </si>
  <si>
    <t>-</t>
    <phoneticPr fontId="5"/>
  </si>
  <si>
    <t>将来負担比率（(Ｅ)－(Ｆ)）／（(Ｃ)－(Ｄ)）×１００</t>
    <rPh sb="0" eb="2">
      <t>ショウライ</t>
    </rPh>
    <rPh sb="2" eb="4">
      <t>フタン</t>
    </rPh>
    <rPh sb="4" eb="6">
      <t>ヒリツ</t>
    </rPh>
    <phoneticPr fontId="5"/>
  </si>
  <si>
    <t>病院事業会計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</si>
  <si>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</si>
  <si>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</si>
  <si>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</si>
  <si>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</si>
  <si>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</si>
  <si>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</si>
  <si>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</si>
  <si>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</si>
  <si>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</si>
  <si>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</si>
  <si>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</si>
  <si>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</si>
  <si>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</si>
  <si>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</si>
  <si>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</si>
  <si>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</si>
  <si>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</si>
  <si>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</si>
  <si>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</si>
  <si>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</si>
  <si>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</si>
  <si>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</si>
  <si>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</si>
  <si>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</si>
  <si>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</si>
  <si>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</si>
  <si>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</si>
  <si>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</si>
  <si>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</si>
  <si>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</si>
  <si>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</si>
  <si>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</si>
  <si>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</si>
  <si>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</si>
  <si>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</si>
  <si>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</si>
  <si>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</si>
  <si>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</si>
  <si>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</si>
  <si>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</si>
  <si>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</si>
  <si>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</si>
  <si>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</si>
  <si>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</si>
  <si>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</si>
  <si>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</si>
  <si>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</si>
  <si>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</si>
  <si>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</si>
  <si>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</si>
  <si>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</si>
  <si>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</si>
  <si>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</si>
  <si>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</si>
  <si>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</si>
  <si>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</si>
  <si>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</si>
  <si>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</si>
  <si>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</si>
  <si>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</si>
  <si>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</si>
  <si>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</si>
  <si>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</si>
  <si>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</si>
  <si>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</si>
  <si>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</si>
  <si>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</si>
  <si>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</si>
  <si>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</si>
  <si>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</si>
  <si>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</si>
  <si>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</si>
  <si>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</si>
  <si>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</si>
  <si>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</si>
  <si>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</si>
  <si>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</si>
  <si>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</si>
  <si>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</si>
  <si>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</si>
  <si>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</si>
  <si>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</si>
  <si>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 0.38</t>
  </si>
  <si>
    <t>▲ 0.10</t>
  </si>
  <si>
    <t>▲ 0.06</t>
  </si>
  <si>
    <t>▲ 0.57</t>
  </si>
  <si>
    <t>水道事業会計</t>
  </si>
  <si>
    <t>一般会計</t>
  </si>
  <si>
    <t>介護保険事業特別会計</t>
  </si>
  <si>
    <t>後期高齢者医療事業特別会計</t>
  </si>
  <si>
    <t>国民健康保険事業特別会計</t>
  </si>
  <si>
    <t>国民宿舎事業会計</t>
  </si>
  <si>
    <t>▲ 0.71</t>
  </si>
  <si>
    <t>▲ 0.60</t>
  </si>
  <si>
    <t>▲ 1.31</t>
  </si>
  <si>
    <t>揖龍公平委員会事業特別会計</t>
  </si>
  <si>
    <t>その他会計（赤字）</t>
  </si>
  <si>
    <t>その他会計（黒字）</t>
  </si>
  <si>
    <t>播磨高原広域事務組合</t>
    <rPh sb="0" eb="2">
      <t>ハリマ</t>
    </rPh>
    <rPh sb="2" eb="4">
      <t>コウゲン</t>
    </rPh>
    <rPh sb="4" eb="6">
      <t>コウイキ</t>
    </rPh>
    <rPh sb="6" eb="8">
      <t>ジム</t>
    </rPh>
    <rPh sb="8" eb="10">
      <t>クミアイ</t>
    </rPh>
    <phoneticPr fontId="2"/>
  </si>
  <si>
    <t>揖龍保健衛生施設事務組合</t>
    <rPh sb="0" eb="2">
      <t>イリュウ</t>
    </rPh>
    <rPh sb="2" eb="4">
      <t>ホケン</t>
    </rPh>
    <rPh sb="4" eb="6">
      <t>エイセイ</t>
    </rPh>
    <rPh sb="6" eb="8">
      <t>シセツ</t>
    </rPh>
    <rPh sb="8" eb="10">
      <t>ジム</t>
    </rPh>
    <rPh sb="10" eb="12">
      <t>クミアイ</t>
    </rPh>
    <phoneticPr fontId="2"/>
  </si>
  <si>
    <t>にしはりま環境事務組合</t>
    <rPh sb="5" eb="7">
      <t>カンキョウ</t>
    </rPh>
    <rPh sb="7" eb="9">
      <t>ジム</t>
    </rPh>
    <rPh sb="9" eb="11">
      <t>クミアイ</t>
    </rPh>
    <phoneticPr fontId="2"/>
  </si>
  <si>
    <t>西播磨水道企業団</t>
    <rPh sb="0" eb="1">
      <t>ニシ</t>
    </rPh>
    <rPh sb="1" eb="3">
      <t>ハリマ</t>
    </rPh>
    <rPh sb="3" eb="5">
      <t>スイドウ</t>
    </rPh>
    <rPh sb="5" eb="7">
      <t>キギョウ</t>
    </rPh>
    <rPh sb="7" eb="8">
      <t>ダン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</si>
  <si>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</si>
  <si>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</si>
  <si>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</si>
  <si>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</si>
  <si>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西はりま消防組合</t>
    <rPh sb="0" eb="1">
      <t>ニシ</t>
    </rPh>
    <rPh sb="4" eb="6">
      <t>ショウボウ</t>
    </rPh>
    <rPh sb="6" eb="8">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</si>
  <si>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</si>
  <si>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</si>
  <si>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</si>
  <si>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</si>
  <si>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</si>
  <si>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</si>
  <si>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</si>
  <si>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</si>
  <si>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</si>
  <si>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</si>
  <si>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</si>
  <si>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</si>
  <si>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</si>
  <si>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将来負担比率、実質公債費比率とも類似団体内平均と比較して高いものとなっている。これは合併以降の大型事業の進展に伴い合併特例債の発行・償還が増加していることが要因であるが、
今後は下水道事業等の償還が進み、いずれの数値も改善していくと想定している。</t>
    <rPh sb="0" eb="2">
      <t>ショウライ</t>
    </rPh>
    <rPh sb="2" eb="4">
      <t>フタン</t>
    </rPh>
    <rPh sb="4" eb="6">
      <t>ヒリツ</t>
    </rPh>
    <rPh sb="7" eb="9">
      <t>ジッシツ</t>
    </rPh>
    <rPh sb="9" eb="11">
      <t>コウサイ</t>
    </rPh>
    <rPh sb="11" eb="12">
      <t>ヒ</t>
    </rPh>
    <rPh sb="12" eb="14">
      <t>ヒリツ</t>
    </rPh>
    <rPh sb="16" eb="18">
      <t>ルイジ</t>
    </rPh>
    <rPh sb="18" eb="20">
      <t>ダンタイ</t>
    </rPh>
    <rPh sb="20" eb="21">
      <t>ナイ</t>
    </rPh>
    <rPh sb="21" eb="23">
      <t>ヘイキン</t>
    </rPh>
    <rPh sb="24" eb="26">
      <t>ヒカク</t>
    </rPh>
    <rPh sb="28" eb="29">
      <t>タカ</t>
    </rPh>
    <rPh sb="42" eb="44">
      <t>ガッペイ</t>
    </rPh>
    <rPh sb="44" eb="46">
      <t>イコウ</t>
    </rPh>
    <rPh sb="47" eb="49">
      <t>オオガタ</t>
    </rPh>
    <rPh sb="49" eb="51">
      <t>ジギョウ</t>
    </rPh>
    <rPh sb="52" eb="54">
      <t>シンテン</t>
    </rPh>
    <rPh sb="55" eb="56">
      <t>トモナ</t>
    </rPh>
    <rPh sb="57" eb="59">
      <t>ガッペイ</t>
    </rPh>
    <rPh sb="59" eb="61">
      <t>トクレイ</t>
    </rPh>
    <rPh sb="61" eb="62">
      <t>サイ</t>
    </rPh>
    <rPh sb="63" eb="65">
      <t>ハッコウ</t>
    </rPh>
    <rPh sb="66" eb="68">
      <t>ショウカン</t>
    </rPh>
    <rPh sb="69" eb="71">
      <t>ゾウカ</t>
    </rPh>
    <rPh sb="78" eb="80">
      <t>ヨウイン</t>
    </rPh>
    <rPh sb="86" eb="88">
      <t>コンゴ</t>
    </rPh>
    <rPh sb="89" eb="92">
      <t>ゲスイドウ</t>
    </rPh>
    <rPh sb="92" eb="94">
      <t>ジギョウ</t>
    </rPh>
    <rPh sb="94" eb="95">
      <t>トウ</t>
    </rPh>
    <rPh sb="96" eb="98">
      <t>ショウカン</t>
    </rPh>
    <rPh sb="99" eb="100">
      <t>スス</t>
    </rPh>
    <rPh sb="106" eb="108">
      <t>スウチ</t>
    </rPh>
    <rPh sb="109" eb="111">
      <t>カイゼン</t>
    </rPh>
    <rPh sb="116" eb="118">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</si>
</sst>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35267</c:v>
                </c:pt>
                <c:pt idx="1">
                  <c:v>32802</c:v>
                </c:pt>
                <c:pt idx="2">
                  <c:v>30445</c:v>
                </c:pt>
                <c:pt idx="3">
                  <c:v>35119</c:v>
                </c:pt>
                <c:pt idx="4">
                  <c:v>32594</c:v>
                </c:pt>
              </c:numCache>
            </c:numRef>
          </c:val>
          <c:smooth val="0"/>
        </c:ser>
        <c:dLbls>
          <c:showLegendKey val="0"/>
          <c:showVal val="0"/>
          <c:showCatName val="0"/>
          <c:showSerName val="0"/>
          <c:showPercent val="0"/>
          <c:showBubbleSize val="0"/>
        </c:dLbls>
        <c:marker val="1"/>
        <c:smooth val="0"/>
        <c:axId val="32893184"/>
        <c:axId val="34677120"/>
      </c:lineChart>
      <c:catAx>
        <c:axId val="3289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77120"/>
        <c:crosses val="autoZero"/>
        <c:auto val="1"/>
        <c:lblAlgn val="ctr"/>
        <c:lblOffset val="100"/>
        <c:tickLblSkip val="1"/>
        <c:tickMarkSkip val="1"/>
        <c:noMultiLvlLbl val="0"/>
      </c:catAx>
      <c:valAx>
        <c:axId val="346771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9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5.83</c:v>
                </c:pt>
                <c:pt idx="1">
                  <c:v>5.91</c:v>
                </c:pt>
                <c:pt idx="2">
                  <c:v>5.78</c:v>
                </c:pt>
                <c:pt idx="3">
                  <c:v>4.3600000000000003</c:v>
                </c:pt>
                <c:pt idx="4">
                  <c:v>6.09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22.26</c:v>
                </c:pt>
                <c:pt idx="1">
                  <c:v>24.12</c:v>
                </c:pt>
                <c:pt idx="2">
                  <c:v>27.97</c:v>
                </c:pt>
                <c:pt idx="3">
                  <c:v>30.94</c:v>
                </c:pt>
                <c:pt idx="4">
                  <c:v>34.799999999999997</c:v>
                </c:pt>
              </c:numCache>
            </c:numRef>
          </c:val>
        </c:ser>
        <c:dLbls>
          <c:showLegendKey val="0"/>
          <c:showVal val="0"/>
          <c:showCatName val="0"/>
          <c:showSerName val="0"/>
          <c:showPercent val="0"/>
          <c:showBubbleSize val="0"/>
        </c:dLbls>
        <c:gapWidth val="250"/>
        <c:overlap val="100"/>
        <c:axId val="109126016"/>
        <c:axId val="10912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4.57</c:v>
                </c:pt>
                <c:pt idx="1">
                  <c:v>3.43</c:v>
                </c:pt>
                <c:pt idx="2">
                  <c:v>5.51</c:v>
                </c:pt>
                <c:pt idx="3">
                  <c:v>1.64</c:v>
                </c:pt>
                <c:pt idx="4">
                  <c:v>5.97</c:v>
                </c:pt>
              </c:numCache>
            </c:numRef>
          </c:val>
          <c:smooth val="0"/>
        </c:ser>
        <c:dLbls>
          <c:showLegendKey val="0"/>
          <c:showVal val="0"/>
          <c:showCatName val="0"/>
          <c:showSerName val="0"/>
          <c:showPercent val="0"/>
          <c:showBubbleSize val="0"/>
        </c:dLbls>
        <c:marker val="1"/>
        <c:smooth val="0"/>
        <c:axId val="109126016"/>
        <c:axId val="109127552"/>
      </c:lineChart>
      <c:catAx>
        <c:axId val="10912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27552"/>
        <c:crosses val="autoZero"/>
        <c:auto val="1"/>
        <c:lblAlgn val="ctr"/>
        <c:lblOffset val="100"/>
        <c:tickLblSkip val="1"/>
        <c:tickMarkSkip val="1"/>
        <c:noMultiLvlLbl val="0"/>
      </c:catAx>
      <c:valAx>
        <c:axId val="10912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2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揖龍公平委員会事業特別会計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国民宿舎事業会計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0.71</c:v>
                </c:pt>
                <c:pt idx="1">
                  <c:v>#N/A</c:v>
                </c:pt>
                <c:pt idx="2">
                  <c:v>0.6</c:v>
                </c:pt>
                <c:pt idx="3">
                  <c:v>#N/A</c:v>
                </c:pt>
                <c:pt idx="4">
                  <c:v>1.31</c:v>
                </c:pt>
                <c:pt idx="5">
                  <c:v>#N/A</c:v>
                </c:pt>
                <c:pt idx="6">
                  <c:v>#N/A</c:v>
                </c:pt>
                <c:pt idx="7">
                  <c:v>0.15</c:v>
                </c:pt>
                <c:pt idx="8">
                  <c:v>#N/A</c:v>
                </c:pt>
                <c:pt idx="9">
                  <c:v>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0.28000000000000003</c:v>
                </c:pt>
                <c:pt idx="2">
                  <c:v>#N/A</c:v>
                </c:pt>
                <c:pt idx="3">
                  <c:v>0.54</c:v>
                </c:pt>
                <c:pt idx="4">
                  <c:v>#N/A</c:v>
                </c:pt>
                <c:pt idx="5">
                  <c:v>0.22</c:v>
                </c:pt>
                <c:pt idx="6">
                  <c:v>#N/A</c:v>
                </c:pt>
                <c:pt idx="7">
                  <c:v>0.47</c:v>
                </c:pt>
                <c:pt idx="8">
                  <c:v>#N/A</c:v>
                </c:pt>
                <c:pt idx="9">
                  <c:v>7.0000000000000007E-2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0.09</c:v>
                </c:pt>
                <c:pt idx="4">
                  <c:v>#N/A</c:v>
                </c:pt>
                <c:pt idx="5">
                  <c:v>0.09</c:v>
                </c:pt>
                <c:pt idx="6">
                  <c:v>#N/A</c:v>
                </c:pt>
                <c:pt idx="7">
                  <c:v>0.08</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0.02</c:v>
                </c:pt>
                <c:pt idx="4">
                  <c:v>#N/A</c:v>
                </c:pt>
                <c:pt idx="5">
                  <c:v>0.2</c:v>
                </c:pt>
                <c:pt idx="6">
                  <c:v>#N/A</c:v>
                </c:pt>
                <c:pt idx="7">
                  <c:v>0.34</c:v>
                </c:pt>
                <c:pt idx="8">
                  <c:v>#N/A</c:v>
                </c:pt>
                <c:pt idx="9">
                  <c:v>0.7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5.82</c:v>
                </c:pt>
                <c:pt idx="2">
                  <c:v>#N/A</c:v>
                </c:pt>
                <c:pt idx="3">
                  <c:v>5.9</c:v>
                </c:pt>
                <c:pt idx="4">
                  <c:v>#N/A</c:v>
                </c:pt>
                <c:pt idx="5">
                  <c:v>5.76</c:v>
                </c:pt>
                <c:pt idx="6">
                  <c:v>#N/A</c:v>
                </c:pt>
                <c:pt idx="7">
                  <c:v>4.3499999999999996</c:v>
                </c:pt>
                <c:pt idx="8">
                  <c:v>#N/A</c:v>
                </c:pt>
                <c:pt idx="9">
                  <c:v>6.08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9.4499999999999993</c:v>
                </c:pt>
                <c:pt idx="2">
                  <c:v>#N/A</c:v>
                </c:pt>
                <c:pt idx="3">
                  <c:v>9.9600000000000009</c:v>
                </c:pt>
                <c:pt idx="4">
                  <c:v>#N/A</c:v>
                </c:pt>
                <c:pt idx="5">
                  <c:v>10.77</c:v>
                </c:pt>
                <c:pt idx="6">
                  <c:v>#N/A</c:v>
                </c:pt>
                <c:pt idx="7">
                  <c:v>12.11</c:v>
                </c:pt>
                <c:pt idx="8">
                  <c:v>#N/A</c:v>
                </c:pt>
                <c:pt idx="9">
                  <c:v>12.54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0.16</c:v>
                </c:pt>
                <c:pt idx="2">
                  <c:v>0.38</c:v>
                </c:pt>
                <c:pt idx="3">
                  <c:v>#N/A</c:v>
                </c:pt>
                <c:pt idx="4">
                  <c:v>0.1</c:v>
                </c:pt>
                <c:pt idx="5">
                  <c:v>#N/A</c:v>
                </c:pt>
                <c:pt idx="6">
                  <c:v>0.06</c:v>
                </c:pt>
                <c:pt idx="7">
                  <c:v>#N/A</c:v>
                </c:pt>
                <c:pt idx="8">
                  <c:v>0.56999999999999995</c:v>
                </c:pt>
                <c:pt idx="9">
                  <c:v>#N/A</c:v>
                </c:pt>
              </c:numCache>
            </c:numRef>
          </c:val>
        </c:ser>
        <c:dLbls>
          <c:showLegendKey val="0"/>
          <c:showVal val="0"/>
          <c:showCatName val="0"/>
          <c:showSerName val="0"/>
          <c:showPercent val="0"/>
          <c:showBubbleSize val="0"/>
        </c:dLbls>
        <c:gapWidth val="150"/>
        <c:overlap val="100"/>
        <c:axId val="34591872"/>
        <c:axId val="34593408"/>
      </c:barChart>
      <c:catAx>
        <c:axId val="3459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93408"/>
        <c:crosses val="autoZero"/>
        <c:auto val="1"/>
        <c:lblAlgn val="ctr"/>
        <c:lblOffset val="100"/>
        <c:tickLblSkip val="1"/>
        <c:tickMarkSkip val="1"/>
        <c:noMultiLvlLbl val="0"/>
      </c:catAx>
      <c:valAx>
        <c:axId val="3459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9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4919</c:v>
                </c:pt>
                <c:pt idx="5">
                  <c:v>4872</c:v>
                </c:pt>
                <c:pt idx="8">
                  <c:v>4982</c:v>
                </c:pt>
                <c:pt idx="11">
                  <c:v>5266</c:v>
                </c:pt>
                <c:pt idx="14">
                  <c:v>5164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592</c:v>
                </c:pt>
                <c:pt idx="3">
                  <c:v>334</c:v>
                </c:pt>
                <c:pt idx="6">
                  <c:v>317</c:v>
                </c:pt>
                <c:pt idx="9">
                  <c:v>308</c:v>
                </c:pt>
                <c:pt idx="12">
                  <c:v>329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3109</c:v>
                </c:pt>
                <c:pt idx="3">
                  <c:v>3195</c:v>
                </c:pt>
                <c:pt idx="6">
                  <c:v>3103</c:v>
                </c:pt>
                <c:pt idx="9">
                  <c:v>3243</c:v>
                </c:pt>
                <c:pt idx="12">
                  <c:v>3334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33</c:v>
                </c:pt>
                <c:pt idx="3">
                  <c:v>33</c:v>
                </c:pt>
                <c:pt idx="6">
                  <c:v>33</c:v>
                </c:pt>
                <c:pt idx="9">
                  <c:v>33</c:v>
                </c:pt>
                <c:pt idx="12">
                  <c:v>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3916</c:v>
                </c:pt>
                <c:pt idx="3">
                  <c:v>3914</c:v>
                </c:pt>
                <c:pt idx="6">
                  <c:v>3847</c:v>
                </c:pt>
                <c:pt idx="9">
                  <c:v>3832</c:v>
                </c:pt>
                <c:pt idx="12">
                  <c:v>3741</c:v>
                </c:pt>
              </c:numCache>
            </c:numRef>
          </c:val>
        </c:ser>
        <c:dLbls>
          <c:showLegendKey val="0"/>
          <c:showVal val="0"/>
          <c:showCatName val="0"/>
          <c:showSerName val="0"/>
          <c:showPercent val="0"/>
          <c:showBubbleSize val="0"/>
        </c:dLbls>
        <c:gapWidth val="100"/>
        <c:overlap val="100"/>
        <c:axId val="32826112"/>
        <c:axId val="32828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2732</c:v>
                </c:pt>
                <c:pt idx="2">
                  <c:v>#N/A</c:v>
                </c:pt>
                <c:pt idx="3">
                  <c:v>#N/A</c:v>
                </c:pt>
                <c:pt idx="4">
                  <c:v>2604</c:v>
                </c:pt>
                <c:pt idx="5">
                  <c:v>#N/A</c:v>
                </c:pt>
                <c:pt idx="6">
                  <c:v>#N/A</c:v>
                </c:pt>
                <c:pt idx="7">
                  <c:v>2318</c:v>
                </c:pt>
                <c:pt idx="8">
                  <c:v>#N/A</c:v>
                </c:pt>
                <c:pt idx="9">
                  <c:v>#N/A</c:v>
                </c:pt>
                <c:pt idx="10">
                  <c:v>2150</c:v>
                </c:pt>
                <c:pt idx="11">
                  <c:v>#N/A</c:v>
                </c:pt>
                <c:pt idx="12">
                  <c:v>#N/A</c:v>
                </c:pt>
                <c:pt idx="13">
                  <c:v>2273</c:v>
                </c:pt>
                <c:pt idx="14">
                  <c:v>#N/A</c:v>
                </c:pt>
              </c:numCache>
            </c:numRef>
          </c:val>
          <c:smooth val="0"/>
        </c:ser>
        <c:dLbls>
          <c:showLegendKey val="0"/>
          <c:showVal val="0"/>
          <c:showCatName val="0"/>
          <c:showSerName val="0"/>
          <c:showPercent val="0"/>
          <c:showBubbleSize val="0"/>
        </c:dLbls>
        <c:marker val="1"/>
        <c:smooth val="0"/>
        <c:axId val="32826112"/>
        <c:axId val="32828032"/>
      </c:lineChart>
      <c:catAx>
        <c:axId val="328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28032"/>
        <c:crosses val="autoZero"/>
        <c:auto val="1"/>
        <c:lblAlgn val="ctr"/>
        <c:lblOffset val="100"/>
        <c:tickLblSkip val="1"/>
        <c:tickMarkSkip val="1"/>
        <c:noMultiLvlLbl val="0"/>
      </c:catAx>
      <c:valAx>
        <c:axId val="3282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2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52222</c:v>
                </c:pt>
                <c:pt idx="5">
                  <c:v>51929</c:v>
                </c:pt>
                <c:pt idx="8">
                  <c:v>50793</c:v>
                </c:pt>
                <c:pt idx="11">
                  <c:v>49795</c:v>
                </c:pt>
                <c:pt idx="14">
                  <c:v>48778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6032</c:v>
                </c:pt>
                <c:pt idx="5">
                  <c:v>6236</c:v>
                </c:pt>
                <c:pt idx="8">
                  <c:v>5798</c:v>
                </c:pt>
                <c:pt idx="11">
                  <c:v>5333</c:v>
                </c:pt>
                <c:pt idx="14">
                  <c:v>4923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10601</c:v>
                </c:pt>
                <c:pt idx="5">
                  <c:v>10818</c:v>
                </c:pt>
                <c:pt idx="8">
                  <c:v>12288</c:v>
                </c:pt>
                <c:pt idx="11">
                  <c:v>12900</c:v>
                </c:pt>
                <c:pt idx="14">
                  <c:v>15157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5847</c:v>
                </c:pt>
                <c:pt idx="3">
                  <c:v>4412</c:v>
                </c:pt>
                <c:pt idx="6">
                  <c:v>4398</c:v>
                </c:pt>
                <c:pt idx="9">
                  <c:v>3826</c:v>
                </c:pt>
                <c:pt idx="12">
                  <c:v>3400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4060</c:v>
                </c:pt>
                <c:pt idx="3">
                  <c:v>4087</c:v>
                </c:pt>
                <c:pt idx="6">
                  <c:v>3507</c:v>
                </c:pt>
                <c:pt idx="9">
                  <c:v>3018</c:v>
                </c:pt>
                <c:pt idx="12">
                  <c:v>2795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34647</c:v>
                </c:pt>
                <c:pt idx="3">
                  <c:v>37160</c:v>
                </c:pt>
                <c:pt idx="6">
                  <c:v>37022</c:v>
                </c:pt>
                <c:pt idx="9">
                  <c:v>34976</c:v>
                </c:pt>
                <c:pt idx="12">
                  <c:v>33150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38311</c:v>
                </c:pt>
                <c:pt idx="3">
                  <c:v>37778</c:v>
                </c:pt>
                <c:pt idx="6">
                  <c:v>37067</c:v>
                </c:pt>
                <c:pt idx="9">
                  <c:v>37104</c:v>
                </c:pt>
                <c:pt idx="12">
                  <c:v>37210</c:v>
                </c:pt>
              </c:numCache>
            </c:numRef>
          </c:val>
        </c:ser>
        <c:dLbls>
          <c:showLegendKey val="0"/>
          <c:showVal val="0"/>
          <c:showCatName val="0"/>
          <c:showSerName val="0"/>
          <c:showPercent val="0"/>
          <c:showBubbleSize val="0"/>
        </c:dLbls>
        <c:gapWidth val="100"/>
        <c:overlap val="100"/>
        <c:axId val="1338752"/>
        <c:axId val="1345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14009</c:v>
                </c:pt>
                <c:pt idx="2">
                  <c:v>#N/A</c:v>
                </c:pt>
                <c:pt idx="3">
                  <c:v>#N/A</c:v>
                </c:pt>
                <c:pt idx="4">
                  <c:v>14454</c:v>
                </c:pt>
                <c:pt idx="5">
                  <c:v>#N/A</c:v>
                </c:pt>
                <c:pt idx="6">
                  <c:v>#N/A</c:v>
                </c:pt>
                <c:pt idx="7">
                  <c:v>13114</c:v>
                </c:pt>
                <c:pt idx="8">
                  <c:v>#N/A</c:v>
                </c:pt>
                <c:pt idx="9">
                  <c:v>#N/A</c:v>
                </c:pt>
                <c:pt idx="10">
                  <c:v>10895</c:v>
                </c:pt>
                <c:pt idx="11">
                  <c:v>#N/A</c:v>
                </c:pt>
                <c:pt idx="12">
                  <c:v>#N/A</c:v>
                </c:pt>
                <c:pt idx="13">
                  <c:v>7697</c:v>
                </c:pt>
                <c:pt idx="14">
                  <c:v>#N/A</c:v>
                </c:pt>
              </c:numCache>
            </c:numRef>
          </c:val>
          <c:smooth val="0"/>
        </c:ser>
        <c:dLbls>
          <c:showLegendKey val="0"/>
          <c:showVal val="0"/>
          <c:showCatName val="0"/>
          <c:showSerName val="0"/>
          <c:showPercent val="0"/>
          <c:showBubbleSize val="0"/>
        </c:dLbls>
        <c:marker val="1"/>
        <c:smooth val="0"/>
        <c:axId val="1338752"/>
        <c:axId val="1345024"/>
      </c:lineChart>
      <c:catAx>
        <c:axId val="13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024"/>
        <c:crosses val="autoZero"/>
        <c:auto val="1"/>
        <c:lblAlgn val="ctr"/>
        <c:lblOffset val="100"/>
        <c:tickLblSkip val="1"/>
        <c:tickMarkSkip val="1"/>
        <c:noMultiLvlLbl val="0"/>
      </c:catAx>
      <c:valAx>
        <c:axId val="134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999616"/>
        <c:axId val="110001536"/>
      </c:scatterChart>
      <c:valAx>
        <c:axId val="109999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01536"/>
        <c:crosses val="autoZero"/>
        <c:crossBetween val="midCat"/>
      </c:valAx>
      <c:valAx>
        <c:axId val="110001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999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1097558883570924E-3"/>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4.1097558883570924E-3"/>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15.7</c:v>
                </c:pt>
                <c:pt idx="1">
                  <c:v>15.7</c:v>
                </c:pt>
                <c:pt idx="2">
                  <c:v>15.1</c:v>
                </c:pt>
                <c:pt idx="3">
                  <c:v>14</c:v>
                </c:pt>
                <c:pt idx="4">
                  <c:v>13.3</c:v>
                </c:pt>
              </c:numCache>
            </c:numRef>
          </c:xVal>
          <c:yVal>
            <c:numRef>
              <c:f>公会計指標分析・財政指標組合せ分析表!$K$73:$O$73</c:f>
              <c:numCache>
                <c:formatCode>#,##0.0;"▲ "#,##0.0</c:formatCode>
                <c:ptCount val="5"/>
                <c:pt idx="0">
                  <c:v>83.2</c:v>
                </c:pt>
                <c:pt idx="1">
                  <c:v>85.6</c:v>
                </c:pt>
                <c:pt idx="2">
                  <c:v>77.400000000000006</c:v>
                </c:pt>
                <c:pt idx="3">
                  <c:v>65.2</c:v>
                </c:pt>
                <c:pt idx="4">
                  <c:v>45.1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124072704"/>
        <c:axId val="124074624"/>
      </c:scatterChart>
      <c:valAx>
        <c:axId val="124072704"/>
        <c:scaling>
          <c:orientation val="minMax"/>
          <c:max val="16.400000000000002"/>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074624"/>
        <c:crosses val="autoZero"/>
        <c:crossBetween val="midCat"/>
      </c:valAx>
      <c:valAx>
        <c:axId val="124074624"/>
        <c:scaling>
          <c:orientation val="minMax"/>
          <c:max val="9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0727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皮革汚水含む）において、事業の増加による起債償還が伸びたことに伴い、公営企業債の元利償還金に対する繰入金は増加した。一方で一般会計等の公債費が減少したこと、また、合併特例債の本格償還に伴い算入公債費が伸びていることに伴い、３カ年平均では０．７％低下した。今後も１５％以上とならないよう、起債発行額の抑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及び組合等負担等見込額の減少により、前年度に比べ２０．１％改善した。今後新市建設計画に基づく事業の実施に伴い、起債発行額の増加が見込まれるが、引き続き合併特例債など有利な起債を活用するとともに年次計画の見直しや事業精査による発行額の抑制、平準化を行い、将来の大きな負担となら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78,812
78,399
210.87
36,704,508
35,299,507
1,319,056
21,659,561
37,210,275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45.1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78,812
78,399
210.87
36,704,508
35,299,507
1,319,056
21,659,561
37,210,275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45.1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78,812
78,399
210.87
36,704,508
35,299,507
1,319,056
21,659,561
37,210,275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45.1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78,812
78,399
210.87
36,704,508
35,299,507
1,319,056
21,659,561
37,210,275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45.1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３カ年平均では下げ止まりしているものの、類似団体との比較では依然として低い水準にとどまっている。引き続き、行政改革、定員管理、給与の適正化による歳出削減に努める。併せて、税収の徴収率向上対策、使用料等の見直しによる歳入確保に努め、自主財源の確保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76" name="テキスト ボックス 7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55033</xdr:rowOff>
    </xdr:to>
    <xdr:cxnSp macro="">
      <xdr:nvCxnSpPr>
        <xdr:cNvPr id="77" name="直線コネクタ 76"/>
        <xdr:cNvCxnSpPr/>
      </xdr:nvCxnSpPr>
      <xdr:spPr>
        <a:xfrm>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継続して実施している行革等の効果により、前年度に比べ２．０％改善した。今後も更なる人件費、物件費等の抑制に加え、下水道使用料の見直しや維持管理費の削減による繰出金の抑制に取り組むとともに、税の収納率向上や、使用料等の見直しなど歳入の確保に取り組んで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63</xdr:row>
      <xdr:rowOff>51562</xdr:rowOff>
    </xdr:to>
    <xdr:cxnSp macro="">
      <xdr:nvCxnSpPr>
        <xdr:cNvPr id="129" name="直線コネクタ 128"/>
        <xdr:cNvCxnSpPr/>
      </xdr:nvCxnSpPr>
      <xdr:spPr>
        <a:xfrm flipV="1">
          <a:off x="4114800" y="1075639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70866</xdr:rowOff>
    </xdr:to>
    <xdr:cxnSp macro="">
      <xdr:nvCxnSpPr>
        <xdr:cNvPr id="132" name="直線コネクタ 131"/>
        <xdr:cNvCxnSpPr/>
      </xdr:nvCxnSpPr>
      <xdr:spPr>
        <a:xfrm flipV="1">
          <a:off x="3225800" y="1085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4" name="テキスト ボックス 13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123952</xdr:rowOff>
    </xdr:to>
    <xdr:cxnSp macro="">
      <xdr:nvCxnSpPr>
        <xdr:cNvPr id="135" name="直線コネクタ 134"/>
        <xdr:cNvCxnSpPr/>
      </xdr:nvCxnSpPr>
      <xdr:spPr>
        <a:xfrm flipV="1">
          <a:off x="2336800" y="1087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37" name="テキスト ボックス 136"/>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123952</xdr:rowOff>
    </xdr:to>
    <xdr:cxnSp macro="">
      <xdr:nvCxnSpPr>
        <xdr:cNvPr id="138" name="直線コネクタ 137"/>
        <xdr:cNvCxnSpPr/>
      </xdr:nvCxnSpPr>
      <xdr:spPr>
        <a:xfrm>
          <a:off x="1447800" y="108915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8" name="円/楕円 147"/>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92219</xdr:rowOff>
    </xdr:from>
    <xdr:ext cx="762000" cy="259045"/>
    <xdr:sp macro="" textlink="">
      <xdr:nvSpPr>
        <xdr:cNvPr id="149"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51" name="テキスト ボックス 150"/>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2" name="円/楕円 151"/>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53" name="テキスト ボックス 152"/>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4" name="円/楕円 153"/>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13479</xdr:rowOff>
    </xdr:from>
    <xdr:ext cx="762000" cy="259045"/>
    <xdr:sp macro="" textlink="">
      <xdr:nvSpPr>
        <xdr:cNvPr id="155" name="テキスト ボックス 154"/>
        <xdr:cNvSpPr txBox="1"/>
      </xdr:nvSpPr>
      <xdr:spPr>
        <a:xfrm>
          <a:off x="1955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6" name="円/楕円 155"/>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57" name="テキスト ボックス 156"/>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り、人件費、物件費等の削減を図り、類似団体平均に比べ下回っている。今後も引き続き職員定員適正化計画を着実に実行するとともに、諸手当の見直しを進めるなど、総人件費の削減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148099</xdr:rowOff>
    </xdr:from>
    <xdr:to>
      <xdr:col>7</xdr:col>
      <xdr:colOff>152400</xdr:colOff>
      <xdr:row>81</xdr:row>
      <xdr:rowOff>169455</xdr:rowOff>
    </xdr:to>
    <xdr:cxnSp macro="">
      <xdr:nvCxnSpPr>
        <xdr:cNvPr id="194" name="直線コネクタ 193"/>
        <xdr:cNvCxnSpPr/>
      </xdr:nvCxnSpPr>
      <xdr:spPr>
        <a:xfrm flipV="1">
          <a:off x="4114800" y="14035549"/>
          <a:ext cx="8382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148599</xdr:rowOff>
    </xdr:from>
    <xdr:to>
      <xdr:col>6</xdr:col>
      <xdr:colOff>0</xdr:colOff>
      <xdr:row>81</xdr:row>
      <xdr:rowOff>169455</xdr:rowOff>
    </xdr:to>
    <xdr:cxnSp macro="">
      <xdr:nvCxnSpPr>
        <xdr:cNvPr id="197" name="直線コネクタ 196"/>
        <xdr:cNvCxnSpPr/>
      </xdr:nvCxnSpPr>
      <xdr:spPr>
        <a:xfrm>
          <a:off x="3225800" y="14036049"/>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72648</xdr:rowOff>
    </xdr:from>
    <xdr:ext cx="736600" cy="259045"/>
    <xdr:sp macro="" textlink="">
      <xdr:nvSpPr>
        <xdr:cNvPr id="199" name="テキスト ボックス 198"/>
        <xdr:cNvSpPr txBox="1"/>
      </xdr:nvSpPr>
      <xdr:spPr>
        <a:xfrm>
          <a:off x="3733800" y="143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148599</xdr:rowOff>
    </xdr:from>
    <xdr:to>
      <xdr:col>4</xdr:col>
      <xdr:colOff>482600</xdr:colOff>
      <xdr:row>83</xdr:row>
      <xdr:rowOff>48654</xdr:rowOff>
    </xdr:to>
    <xdr:cxnSp macro="">
      <xdr:nvCxnSpPr>
        <xdr:cNvPr id="200" name="直線コネクタ 199"/>
        <xdr:cNvCxnSpPr/>
      </xdr:nvCxnSpPr>
      <xdr:spPr>
        <a:xfrm flipV="1">
          <a:off x="2336800" y="14036049"/>
          <a:ext cx="889000" cy="24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48654</xdr:rowOff>
    </xdr:from>
    <xdr:to>
      <xdr:col>3</xdr:col>
      <xdr:colOff>279400</xdr:colOff>
      <xdr:row>83</xdr:row>
      <xdr:rowOff>122664</xdr:rowOff>
    </xdr:to>
    <xdr:cxnSp macro="">
      <xdr:nvCxnSpPr>
        <xdr:cNvPr id="203" name="直線コネクタ 202"/>
        <xdr:cNvCxnSpPr/>
      </xdr:nvCxnSpPr>
      <xdr:spPr>
        <a:xfrm flipV="1">
          <a:off x="1447800" y="14279004"/>
          <a:ext cx="889000" cy="7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63974</xdr:rowOff>
    </xdr:from>
    <xdr:ext cx="762000" cy="259045"/>
    <xdr:sp macro="" textlink="">
      <xdr:nvSpPr>
        <xdr:cNvPr id="205" name="テキスト ボックス 204"/>
        <xdr:cNvSpPr txBox="1"/>
      </xdr:nvSpPr>
      <xdr:spPr>
        <a:xfrm>
          <a:off x="1955800" y="139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153771</xdr:rowOff>
    </xdr:from>
    <xdr:ext cx="762000" cy="259045"/>
    <xdr:sp macro="" textlink="">
      <xdr:nvSpPr>
        <xdr:cNvPr id="207" name="テキスト ボックス 206"/>
        <xdr:cNvSpPr txBox="1"/>
      </xdr:nvSpPr>
      <xdr:spPr>
        <a:xfrm>
          <a:off x="1066800" y="140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97299</xdr:rowOff>
    </xdr:from>
    <xdr:to>
      <xdr:col>7</xdr:col>
      <xdr:colOff>203200</xdr:colOff>
      <xdr:row>82</xdr:row>
      <xdr:rowOff>27449</xdr:rowOff>
    </xdr:to>
    <xdr:sp macro="" textlink="">
      <xdr:nvSpPr>
        <xdr:cNvPr id="213" name="円/楕円 212"/>
        <xdr:cNvSpPr/>
      </xdr:nvSpPr>
      <xdr:spPr>
        <a:xfrm>
          <a:off x="4902200" y="139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113826</xdr:rowOff>
    </xdr:from>
    <xdr:ext cx="762000" cy="259045"/>
    <xdr:sp macro="" textlink="">
      <xdr:nvSpPr>
        <xdr:cNvPr id="214" name="人件費・物件費等の状況該当値テキスト"/>
        <xdr:cNvSpPr txBox="1"/>
      </xdr:nvSpPr>
      <xdr:spPr>
        <a:xfrm>
          <a:off x="5041900" y="1382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118655</xdr:rowOff>
    </xdr:from>
    <xdr:to>
      <xdr:col>6</xdr:col>
      <xdr:colOff>50800</xdr:colOff>
      <xdr:row>82</xdr:row>
      <xdr:rowOff>48805</xdr:rowOff>
    </xdr:to>
    <xdr:sp macro="" textlink="">
      <xdr:nvSpPr>
        <xdr:cNvPr id="215" name="円/楕円 214"/>
        <xdr:cNvSpPr/>
      </xdr:nvSpPr>
      <xdr:spPr>
        <a:xfrm>
          <a:off x="4064000" y="1400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58982</xdr:rowOff>
    </xdr:from>
    <xdr:ext cx="736600" cy="259045"/>
    <xdr:sp macro="" textlink="">
      <xdr:nvSpPr>
        <xdr:cNvPr id="216" name="テキスト ボックス 215"/>
        <xdr:cNvSpPr txBox="1"/>
      </xdr:nvSpPr>
      <xdr:spPr>
        <a:xfrm>
          <a:off x="3733800" y="13774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97799</xdr:rowOff>
    </xdr:from>
    <xdr:to>
      <xdr:col>4</xdr:col>
      <xdr:colOff>533400</xdr:colOff>
      <xdr:row>82</xdr:row>
      <xdr:rowOff>27949</xdr:rowOff>
    </xdr:to>
    <xdr:sp macro="" textlink="">
      <xdr:nvSpPr>
        <xdr:cNvPr id="217" name="円/楕円 216"/>
        <xdr:cNvSpPr/>
      </xdr:nvSpPr>
      <xdr:spPr>
        <a:xfrm>
          <a:off x="3175000" y="139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38126</xdr:rowOff>
    </xdr:from>
    <xdr:ext cx="762000" cy="259045"/>
    <xdr:sp macro="" textlink="">
      <xdr:nvSpPr>
        <xdr:cNvPr id="218" name="テキスト ボックス 217"/>
        <xdr:cNvSpPr txBox="1"/>
      </xdr:nvSpPr>
      <xdr:spPr>
        <a:xfrm>
          <a:off x="2844800" y="137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169304</xdr:rowOff>
    </xdr:from>
    <xdr:to>
      <xdr:col>3</xdr:col>
      <xdr:colOff>330200</xdr:colOff>
      <xdr:row>83</xdr:row>
      <xdr:rowOff>99454</xdr:rowOff>
    </xdr:to>
    <xdr:sp macro="" textlink="">
      <xdr:nvSpPr>
        <xdr:cNvPr id="219" name="円/楕円 218"/>
        <xdr:cNvSpPr/>
      </xdr:nvSpPr>
      <xdr:spPr>
        <a:xfrm>
          <a:off x="2286000" y="142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84231</xdr:rowOff>
    </xdr:from>
    <xdr:ext cx="762000" cy="259045"/>
    <xdr:sp macro="" textlink="">
      <xdr:nvSpPr>
        <xdr:cNvPr id="220" name="テキスト ボックス 219"/>
        <xdr:cNvSpPr txBox="1"/>
      </xdr:nvSpPr>
      <xdr:spPr>
        <a:xfrm>
          <a:off x="1955800" y="1431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111,086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71864</xdr:rowOff>
    </xdr:from>
    <xdr:to>
      <xdr:col>2</xdr:col>
      <xdr:colOff>127000</xdr:colOff>
      <xdr:row>84</xdr:row>
      <xdr:rowOff>2014</xdr:rowOff>
    </xdr:to>
    <xdr:sp macro="" textlink="">
      <xdr:nvSpPr>
        <xdr:cNvPr id="221" name="円/楕円 220"/>
        <xdr:cNvSpPr/>
      </xdr:nvSpPr>
      <xdr:spPr>
        <a:xfrm>
          <a:off x="1397000" y="143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158241</xdr:rowOff>
    </xdr:from>
    <xdr:ext cx="762000" cy="259045"/>
    <xdr:sp macro="" textlink="">
      <xdr:nvSpPr>
        <xdr:cNvPr id="222" name="テキスト ボックス 221"/>
        <xdr:cNvSpPr txBox="1"/>
      </xdr:nvSpPr>
      <xdr:spPr>
        <a:xfrm>
          <a:off x="1066800" y="1438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類似団体内順位の中位に位置しているが、今後も国の動向等を見定めながら、職員数の適正化や昇給昇格等の適正な運営に努めていく。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83</xdr:row>
      <xdr:rowOff>167821</xdr:rowOff>
    </xdr:to>
    <xdr:cxnSp macro="">
      <xdr:nvCxnSpPr>
        <xdr:cNvPr id="258" name="直線コネクタ 257"/>
        <xdr:cNvCxnSpPr/>
      </xdr:nvCxnSpPr>
      <xdr:spPr>
        <a:xfrm flipV="1">
          <a:off x="16179800" y="143866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83</xdr:row>
      <xdr:rowOff>167821</xdr:rowOff>
    </xdr:to>
    <xdr:cxnSp macro="">
      <xdr:nvCxnSpPr>
        <xdr:cNvPr id="261" name="直線コネクタ 260"/>
        <xdr:cNvCxnSpPr/>
      </xdr:nvCxnSpPr>
      <xdr:spPr>
        <a:xfrm>
          <a:off x="15290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89</xdr:row>
      <xdr:rowOff>23888</xdr:rowOff>
    </xdr:to>
    <xdr:cxnSp macro="">
      <xdr:nvCxnSpPr>
        <xdr:cNvPr id="264" name="直線コネクタ 263"/>
        <xdr:cNvCxnSpPr/>
      </xdr:nvCxnSpPr>
      <xdr:spPr>
        <a:xfrm flipV="1">
          <a:off x="14401800" y="14386682"/>
          <a:ext cx="889000" cy="8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6" name="テキスト ボックス 265"/>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89</xdr:row>
      <xdr:rowOff>23888</xdr:rowOff>
    </xdr:to>
    <xdr:cxnSp macro="">
      <xdr:nvCxnSpPr>
        <xdr:cNvPr id="267" name="直線コネクタ 266"/>
        <xdr:cNvCxnSpPr/>
      </xdr:nvCxnSpPr>
      <xdr:spPr>
        <a:xfrm>
          <a:off x="13512800" y="152369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27413</xdr:rowOff>
    </xdr:from>
    <xdr:ext cx="762000" cy="259045"/>
    <xdr:sp macro="" textlink="">
      <xdr:nvSpPr>
        <xdr:cNvPr id="269" name="テキスト ボックス 268"/>
        <xdr:cNvSpPr txBox="1"/>
      </xdr:nvSpPr>
      <xdr:spPr>
        <a:xfrm>
          <a:off x="14020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7" name="円/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8"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9" name="円/楕円 278"/>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0" name="テキスト ボックス 279"/>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82" name="テキスト ボックス 281"/>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4" name="テキスト ボックス 283"/>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新規雇用及び再任用の影響により、人口千人当たり職員数としては０．１５人増加した。引き続き職員定員適正化計画に基づく定員管理に努め、併せて事務の効率化や民間の活用を図っていく。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89746</xdr:rowOff>
    </xdr:from>
    <xdr:to>
      <xdr:col>24</xdr:col>
      <xdr:colOff>558800</xdr:colOff>
      <xdr:row>60</xdr:row>
      <xdr:rowOff>119909</xdr:rowOff>
    </xdr:to>
    <xdr:cxnSp macro="">
      <xdr:nvCxnSpPr>
        <xdr:cNvPr id="321" name="直線コネクタ 320"/>
        <xdr:cNvCxnSpPr/>
      </xdr:nvCxnSpPr>
      <xdr:spPr>
        <a:xfrm>
          <a:off x="16179800" y="1037674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71649</xdr:rowOff>
    </xdr:from>
    <xdr:to>
      <xdr:col>23</xdr:col>
      <xdr:colOff>406400</xdr:colOff>
      <xdr:row>60</xdr:row>
      <xdr:rowOff>89746</xdr:rowOff>
    </xdr:to>
    <xdr:cxnSp macro="">
      <xdr:nvCxnSpPr>
        <xdr:cNvPr id="324" name="直線コネクタ 323"/>
        <xdr:cNvCxnSpPr/>
      </xdr:nvCxnSpPr>
      <xdr:spPr>
        <a:xfrm>
          <a:off x="15290800" y="1035864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26" name="テキスト ボックス 325"/>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71649</xdr:rowOff>
    </xdr:from>
    <xdr:to>
      <xdr:col>22</xdr:col>
      <xdr:colOff>203200</xdr:colOff>
      <xdr:row>60</xdr:row>
      <xdr:rowOff>115888</xdr:rowOff>
    </xdr:to>
    <xdr:cxnSp macro="">
      <xdr:nvCxnSpPr>
        <xdr:cNvPr id="327" name="直線コネクタ 326"/>
        <xdr:cNvCxnSpPr/>
      </xdr:nvCxnSpPr>
      <xdr:spPr>
        <a:xfrm flipV="1">
          <a:off x="14401800" y="1035864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9" name="テキスト ボックス 328"/>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115888</xdr:rowOff>
    </xdr:from>
    <xdr:to>
      <xdr:col>21</xdr:col>
      <xdr:colOff>0</xdr:colOff>
      <xdr:row>62</xdr:row>
      <xdr:rowOff>108796</xdr:rowOff>
    </xdr:to>
    <xdr:cxnSp macro="">
      <xdr:nvCxnSpPr>
        <xdr:cNvPr id="330" name="直線コネクタ 329"/>
        <xdr:cNvCxnSpPr/>
      </xdr:nvCxnSpPr>
      <xdr:spPr>
        <a:xfrm flipV="1">
          <a:off x="13512800" y="10402888"/>
          <a:ext cx="889000" cy="33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167022</xdr:rowOff>
    </xdr:from>
    <xdr:ext cx="762000" cy="259045"/>
    <xdr:sp macro="" textlink="">
      <xdr:nvSpPr>
        <xdr:cNvPr id="332" name="テキスト ボックス 331"/>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71243</xdr:rowOff>
    </xdr:from>
    <xdr:ext cx="762000" cy="259045"/>
    <xdr:sp macro="" textlink="">
      <xdr:nvSpPr>
        <xdr:cNvPr id="334" name="テキスト ボックス 333"/>
        <xdr:cNvSpPr txBox="1"/>
      </xdr:nvSpPr>
      <xdr:spPr>
        <a:xfrm>
          <a:off x="13131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69109</xdr:rowOff>
    </xdr:from>
    <xdr:to>
      <xdr:col>24</xdr:col>
      <xdr:colOff>609600</xdr:colOff>
      <xdr:row>60</xdr:row>
      <xdr:rowOff>170709</xdr:rowOff>
    </xdr:to>
    <xdr:sp macro="" textlink="">
      <xdr:nvSpPr>
        <xdr:cNvPr id="340" name="円/楕円 339"/>
        <xdr:cNvSpPr/>
      </xdr:nvSpPr>
      <xdr:spPr>
        <a:xfrm>
          <a:off x="169672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85636</xdr:rowOff>
    </xdr:from>
    <xdr:ext cx="762000" cy="259045"/>
    <xdr:sp macro="" textlink="">
      <xdr:nvSpPr>
        <xdr:cNvPr id="341" name="定員管理の状況該当値テキスト"/>
        <xdr:cNvSpPr txBox="1"/>
      </xdr:nvSpPr>
      <xdr:spPr>
        <a:xfrm>
          <a:off x="17106900" y="102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38946</xdr:rowOff>
    </xdr:from>
    <xdr:to>
      <xdr:col>23</xdr:col>
      <xdr:colOff>457200</xdr:colOff>
      <xdr:row>60</xdr:row>
      <xdr:rowOff>140546</xdr:rowOff>
    </xdr:to>
    <xdr:sp macro="" textlink="">
      <xdr:nvSpPr>
        <xdr:cNvPr id="342" name="円/楕円 341"/>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43" name="テキスト ボックス 34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20849</xdr:rowOff>
    </xdr:from>
    <xdr:to>
      <xdr:col>22</xdr:col>
      <xdr:colOff>254000</xdr:colOff>
      <xdr:row>60</xdr:row>
      <xdr:rowOff>122449</xdr:rowOff>
    </xdr:to>
    <xdr:sp macro="" textlink="">
      <xdr:nvSpPr>
        <xdr:cNvPr id="344" name="円/楕円 343"/>
        <xdr:cNvSpPr/>
      </xdr:nvSpPr>
      <xdr:spPr>
        <a:xfrm>
          <a:off x="15240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132626</xdr:rowOff>
    </xdr:from>
    <xdr:ext cx="762000" cy="259045"/>
    <xdr:sp macro="" textlink="">
      <xdr:nvSpPr>
        <xdr:cNvPr id="345" name="テキスト ボックス 344"/>
        <xdr:cNvSpPr txBox="1"/>
      </xdr:nvSpPr>
      <xdr:spPr>
        <a:xfrm>
          <a:off x="14909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65088</xdr:rowOff>
    </xdr:from>
    <xdr:to>
      <xdr:col>21</xdr:col>
      <xdr:colOff>50800</xdr:colOff>
      <xdr:row>60</xdr:row>
      <xdr:rowOff>166688</xdr:rowOff>
    </xdr:to>
    <xdr:sp macro="" textlink="">
      <xdr:nvSpPr>
        <xdr:cNvPr id="346" name="円/楕円 345"/>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5415</xdr:rowOff>
    </xdr:from>
    <xdr:ext cx="762000" cy="259045"/>
    <xdr:sp macro="" textlink="">
      <xdr:nvSpPr>
        <xdr:cNvPr id="347" name="テキスト ボックス 346"/>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57996</xdr:rowOff>
    </xdr:from>
    <xdr:to>
      <xdr:col>19</xdr:col>
      <xdr:colOff>533400</xdr:colOff>
      <xdr:row>62</xdr:row>
      <xdr:rowOff>159596</xdr:rowOff>
    </xdr:to>
    <xdr:sp macro="" textlink="">
      <xdr:nvSpPr>
        <xdr:cNvPr id="348" name="円/楕円 347"/>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144373</xdr:rowOff>
    </xdr:from>
    <xdr:ext cx="762000" cy="259045"/>
    <xdr:sp macro="" textlink="">
      <xdr:nvSpPr>
        <xdr:cNvPr id="349" name="テキスト ボックス 348"/>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及び公営企業債償還財源繰入金の減少により、前年度に比べ０．７％改善した。今後は現在新市建設計画に伴う大型事業を実施している影響で、起債償額還及び公営企業債等への繰出金の増加により数値の悪化が見込まれるが、３カ年平均１５％以上とならないよう、起債発行額の抑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154622</xdr:rowOff>
    </xdr:from>
    <xdr:to>
      <xdr:col>24</xdr:col>
      <xdr:colOff>558800</xdr:colOff>
      <xdr:row>42</xdr:row>
      <xdr:rowOff>25400</xdr:rowOff>
    </xdr:to>
    <xdr:cxnSp macro="">
      <xdr:nvCxnSpPr>
        <xdr:cNvPr id="379" name="直線コネクタ 378"/>
        <xdr:cNvCxnSpPr/>
      </xdr:nvCxnSpPr>
      <xdr:spPr>
        <a:xfrm flipV="1">
          <a:off x="16179800" y="718407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91757</xdr:rowOff>
    </xdr:to>
    <xdr:cxnSp macro="">
      <xdr:nvCxnSpPr>
        <xdr:cNvPr id="382" name="直線コネクタ 381"/>
        <xdr:cNvCxnSpPr/>
      </xdr:nvCxnSpPr>
      <xdr:spPr>
        <a:xfrm flipV="1">
          <a:off x="15290800" y="722630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384" name="テキスト ボックス 383"/>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91757</xdr:rowOff>
    </xdr:from>
    <xdr:to>
      <xdr:col>22</xdr:col>
      <xdr:colOff>203200</xdr:colOff>
      <xdr:row>42</xdr:row>
      <xdr:rowOff>127953</xdr:rowOff>
    </xdr:to>
    <xdr:cxnSp macro="">
      <xdr:nvCxnSpPr>
        <xdr:cNvPr id="385" name="直線コネクタ 384"/>
        <xdr:cNvCxnSpPr/>
      </xdr:nvCxnSpPr>
      <xdr:spPr>
        <a:xfrm flipV="1">
          <a:off x="14401800" y="729265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42</xdr:row>
      <xdr:rowOff>127953</xdr:rowOff>
    </xdr:to>
    <xdr:cxnSp macro="">
      <xdr:nvCxnSpPr>
        <xdr:cNvPr id="388" name="直線コネクタ 387"/>
        <xdr:cNvCxnSpPr/>
      </xdr:nvCxnSpPr>
      <xdr:spPr>
        <a:xfrm>
          <a:off x="13512800" y="73288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94949</xdr:rowOff>
    </xdr:from>
    <xdr:ext cx="762000" cy="259045"/>
    <xdr:sp macro="" textlink="">
      <xdr:nvSpPr>
        <xdr:cNvPr id="390" name="テキスト ボックス 389"/>
        <xdr:cNvSpPr txBox="1"/>
      </xdr:nvSpPr>
      <xdr:spPr>
        <a:xfrm>
          <a:off x="14020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92" name="テキスト ボックス 391"/>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103822</xdr:rowOff>
    </xdr:from>
    <xdr:to>
      <xdr:col>24</xdr:col>
      <xdr:colOff>609600</xdr:colOff>
      <xdr:row>42</xdr:row>
      <xdr:rowOff>33972</xdr:rowOff>
    </xdr:to>
    <xdr:sp macro="" textlink="">
      <xdr:nvSpPr>
        <xdr:cNvPr id="398" name="円/楕円 397"/>
        <xdr:cNvSpPr/>
      </xdr:nvSpPr>
      <xdr:spPr>
        <a:xfrm>
          <a:off x="169672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75899</xdr:rowOff>
    </xdr:from>
    <xdr:ext cx="762000" cy="259045"/>
    <xdr:sp macro="" textlink="">
      <xdr:nvSpPr>
        <xdr:cNvPr id="399" name="公債費負担の状況該当値テキスト"/>
        <xdr:cNvSpPr txBox="1"/>
      </xdr:nvSpPr>
      <xdr:spPr>
        <a:xfrm>
          <a:off x="17106900" y="71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0" name="円/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1" name="テキスト ボックス 40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40957</xdr:rowOff>
    </xdr:from>
    <xdr:to>
      <xdr:col>22</xdr:col>
      <xdr:colOff>254000</xdr:colOff>
      <xdr:row>42</xdr:row>
      <xdr:rowOff>142557</xdr:rowOff>
    </xdr:to>
    <xdr:sp macro="" textlink="">
      <xdr:nvSpPr>
        <xdr:cNvPr id="402" name="円/楕円 401"/>
        <xdr:cNvSpPr/>
      </xdr:nvSpPr>
      <xdr:spPr>
        <a:xfrm>
          <a:off x="15240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127334</xdr:rowOff>
    </xdr:from>
    <xdr:ext cx="762000" cy="259045"/>
    <xdr:sp macro="" textlink="">
      <xdr:nvSpPr>
        <xdr:cNvPr id="403" name="テキスト ボックス 402"/>
        <xdr:cNvSpPr txBox="1"/>
      </xdr:nvSpPr>
      <xdr:spPr>
        <a:xfrm>
          <a:off x="14909800" y="73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404" name="円/楕円 403"/>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405" name="テキスト ボックス 404"/>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77153</xdr:rowOff>
    </xdr:from>
    <xdr:to>
      <xdr:col>19</xdr:col>
      <xdr:colOff>533400</xdr:colOff>
      <xdr:row>43</xdr:row>
      <xdr:rowOff>7303</xdr:rowOff>
    </xdr:to>
    <xdr:sp macro="" textlink="">
      <xdr:nvSpPr>
        <xdr:cNvPr id="406" name="円/楕円 405"/>
        <xdr:cNvSpPr/>
      </xdr:nvSpPr>
      <xdr:spPr>
        <a:xfrm>
          <a:off x="13462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163530</xdr:rowOff>
    </xdr:from>
    <xdr:ext cx="762000" cy="259045"/>
    <xdr:sp macro="" textlink="">
      <xdr:nvSpPr>
        <xdr:cNvPr id="407" name="テキスト ボックス 406"/>
        <xdr:cNvSpPr txBox="1"/>
      </xdr:nvSpPr>
      <xdr:spPr>
        <a:xfrm>
          <a:off x="13131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債等の交付税措置の有利な起債を活用することにより、前年度に比べ２０．１％改善した。平成３２年度までは新市建設計画に基づく事業の実施に伴い、起債発行額の増加が見込まれるが、引き続き、合併特例債など有利な起債を活用するとともに、年次計画の見直しや事業精査による発行額の抑制、平準化を行い、将来の大きな負担とならないよう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161671</xdr:rowOff>
    </xdr:from>
    <xdr:to>
      <xdr:col>24</xdr:col>
      <xdr:colOff>558800</xdr:colOff>
      <xdr:row>16</xdr:row>
      <xdr:rowOff>151892</xdr:rowOff>
    </xdr:to>
    <xdr:cxnSp macro="">
      <xdr:nvCxnSpPr>
        <xdr:cNvPr id="441" name="直線コネクタ 440"/>
        <xdr:cNvCxnSpPr/>
      </xdr:nvCxnSpPr>
      <xdr:spPr>
        <a:xfrm flipV="1">
          <a:off x="16179800" y="2733421"/>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151892</xdr:rowOff>
    </xdr:from>
    <xdr:to>
      <xdr:col>23</xdr:col>
      <xdr:colOff>406400</xdr:colOff>
      <xdr:row>17</xdr:row>
      <xdr:rowOff>78571</xdr:rowOff>
    </xdr:to>
    <xdr:cxnSp macro="">
      <xdr:nvCxnSpPr>
        <xdr:cNvPr id="444" name="直線コネクタ 443"/>
        <xdr:cNvCxnSpPr/>
      </xdr:nvCxnSpPr>
      <xdr:spPr>
        <a:xfrm flipV="1">
          <a:off x="15290800" y="2895092"/>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5" name="フローチャート : 判断 444"/>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6" name="テキスト ボックス 445"/>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78571</xdr:rowOff>
    </xdr:from>
    <xdr:to>
      <xdr:col>22</xdr:col>
      <xdr:colOff>203200</xdr:colOff>
      <xdr:row>17</xdr:row>
      <xdr:rowOff>144526</xdr:rowOff>
    </xdr:to>
    <xdr:cxnSp macro="">
      <xdr:nvCxnSpPr>
        <xdr:cNvPr id="447" name="直線コネクタ 446"/>
        <xdr:cNvCxnSpPr/>
      </xdr:nvCxnSpPr>
      <xdr:spPr>
        <a:xfrm flipV="1">
          <a:off x="14401800" y="2993221"/>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8" name="フローチャート : 判断 447"/>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9" name="テキスト ボックス 448"/>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125222</xdr:rowOff>
    </xdr:from>
    <xdr:to>
      <xdr:col>21</xdr:col>
      <xdr:colOff>0</xdr:colOff>
      <xdr:row>17</xdr:row>
      <xdr:rowOff>144526</xdr:rowOff>
    </xdr:to>
    <xdr:cxnSp macro="">
      <xdr:nvCxnSpPr>
        <xdr:cNvPr id="450" name="直線コネクタ 449"/>
        <xdr:cNvCxnSpPr/>
      </xdr:nvCxnSpPr>
      <xdr:spPr>
        <a:xfrm>
          <a:off x="13512800" y="303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51" name="フローチャート : 判断 450"/>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52" name="テキスト ボックス 451"/>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53" name="フローチャート : 判断 452"/>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4" name="テキスト ボックス 453"/>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110871</xdr:rowOff>
    </xdr:from>
    <xdr:to>
      <xdr:col>24</xdr:col>
      <xdr:colOff>609600</xdr:colOff>
      <xdr:row>16</xdr:row>
      <xdr:rowOff>41021</xdr:rowOff>
    </xdr:to>
    <xdr:sp macro="" textlink="">
      <xdr:nvSpPr>
        <xdr:cNvPr id="460" name="円/楕円 459"/>
        <xdr:cNvSpPr/>
      </xdr:nvSpPr>
      <xdr:spPr>
        <a:xfrm>
          <a:off x="169672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82948</xdr:rowOff>
    </xdr:from>
    <xdr:ext cx="762000" cy="259045"/>
    <xdr:sp macro="" textlink="">
      <xdr:nvSpPr>
        <xdr:cNvPr id="461" name="将来負担の状況該当値テキスト"/>
        <xdr:cNvSpPr txBox="1"/>
      </xdr:nvSpPr>
      <xdr:spPr>
        <a:xfrm>
          <a:off x="17106900" y="265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101092</xdr:rowOff>
    </xdr:from>
    <xdr:to>
      <xdr:col>23</xdr:col>
      <xdr:colOff>457200</xdr:colOff>
      <xdr:row>17</xdr:row>
      <xdr:rowOff>31242</xdr:rowOff>
    </xdr:to>
    <xdr:sp macro="" textlink="">
      <xdr:nvSpPr>
        <xdr:cNvPr id="462" name="円/楕円 461"/>
        <xdr:cNvSpPr/>
      </xdr:nvSpPr>
      <xdr:spPr>
        <a:xfrm>
          <a:off x="16129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16019</xdr:rowOff>
    </xdr:from>
    <xdr:ext cx="736600" cy="259045"/>
    <xdr:sp macro="" textlink="">
      <xdr:nvSpPr>
        <xdr:cNvPr id="463" name="テキスト ボックス 462"/>
        <xdr:cNvSpPr txBox="1"/>
      </xdr:nvSpPr>
      <xdr:spPr>
        <a:xfrm>
          <a:off x="15798800" y="293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27771</xdr:rowOff>
    </xdr:from>
    <xdr:to>
      <xdr:col>22</xdr:col>
      <xdr:colOff>254000</xdr:colOff>
      <xdr:row>17</xdr:row>
      <xdr:rowOff>129371</xdr:rowOff>
    </xdr:to>
    <xdr:sp macro="" textlink="">
      <xdr:nvSpPr>
        <xdr:cNvPr id="464" name="円/楕円 463"/>
        <xdr:cNvSpPr/>
      </xdr:nvSpPr>
      <xdr:spPr>
        <a:xfrm>
          <a:off x="152400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114148</xdr:rowOff>
    </xdr:from>
    <xdr:ext cx="762000" cy="259045"/>
    <xdr:sp macro="" textlink="">
      <xdr:nvSpPr>
        <xdr:cNvPr id="465" name="テキスト ボックス 464"/>
        <xdr:cNvSpPr txBox="1"/>
      </xdr:nvSpPr>
      <xdr:spPr>
        <a:xfrm>
          <a:off x="14909800" y="302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93726</xdr:rowOff>
    </xdr:from>
    <xdr:to>
      <xdr:col>21</xdr:col>
      <xdr:colOff>50800</xdr:colOff>
      <xdr:row>18</xdr:row>
      <xdr:rowOff>23876</xdr:rowOff>
    </xdr:to>
    <xdr:sp macro="" textlink="">
      <xdr:nvSpPr>
        <xdr:cNvPr id="466" name="円/楕円 465"/>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8653</xdr:rowOff>
    </xdr:from>
    <xdr:ext cx="762000" cy="259045"/>
    <xdr:sp macro="" textlink="">
      <xdr:nvSpPr>
        <xdr:cNvPr id="467" name="テキスト ボックス 466"/>
        <xdr:cNvSpPr txBox="1"/>
      </xdr:nvSpPr>
      <xdr:spPr>
        <a:xfrm>
          <a:off x="14020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74422</xdr:rowOff>
    </xdr:from>
    <xdr:to>
      <xdr:col>19</xdr:col>
      <xdr:colOff>533400</xdr:colOff>
      <xdr:row>18</xdr:row>
      <xdr:rowOff>4572</xdr:rowOff>
    </xdr:to>
    <xdr:sp macro="" textlink="">
      <xdr:nvSpPr>
        <xdr:cNvPr id="468" name="円/楕円 467"/>
        <xdr:cNvSpPr/>
      </xdr:nvSpPr>
      <xdr:spPr>
        <a:xfrm>
          <a:off x="13462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160799</xdr:rowOff>
    </xdr:from>
    <xdr:ext cx="762000" cy="259045"/>
    <xdr:sp macro="" textlink="">
      <xdr:nvSpPr>
        <xdr:cNvPr id="469" name="テキスト ボックス 468"/>
        <xdr:cNvSpPr txBox="1"/>
      </xdr:nvSpPr>
      <xdr:spPr>
        <a:xfrm>
          <a:off x="13131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78,812
78,399
210.87
36,704,508
35,299,507
1,319,056
21,659,561
37,210,275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45.1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の西はりま消防事務組合の設立以降消防職の人件費が減少したため、類似団体内でも良好な指数となっている。一方で組合への負担金の影響により補助費等が伸びているため、今後も引き続き職員定員適正化計画に基づき、定数の管理に努めるとともに施設の指定管理者制度を活用し、総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33</xdr:row>
      <xdr:rowOff>146050</xdr:rowOff>
    </xdr:to>
    <xdr:cxnSp macro="">
      <xdr:nvCxnSpPr>
        <xdr:cNvPr id="66" name="直線コネクタ 65"/>
        <xdr:cNvCxnSpPr/>
      </xdr:nvCxnSpPr>
      <xdr:spPr>
        <a:xfrm flipV="1">
          <a:off x="3987800" y="5750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34</xdr:row>
      <xdr:rowOff>27940</xdr:rowOff>
    </xdr:to>
    <xdr:cxnSp macro="">
      <xdr:nvCxnSpPr>
        <xdr:cNvPr id="69" name="直線コネクタ 68"/>
        <xdr:cNvCxnSpPr/>
      </xdr:nvCxnSpPr>
      <xdr:spPr>
        <a:xfrm flipV="1">
          <a:off x="3098800" y="580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27940</xdr:rowOff>
    </xdr:from>
    <xdr:to>
      <xdr:col>4</xdr:col>
      <xdr:colOff>346075</xdr:colOff>
      <xdr:row>36</xdr:row>
      <xdr:rowOff>35560</xdr:rowOff>
    </xdr:to>
    <xdr:cxnSp macro="">
      <xdr:nvCxnSpPr>
        <xdr:cNvPr id="72" name="直線コネクタ 71"/>
        <xdr:cNvCxnSpPr/>
      </xdr:nvCxnSpPr>
      <xdr:spPr>
        <a:xfrm flipV="1">
          <a:off x="2209800" y="58572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96520</xdr:rowOff>
    </xdr:to>
    <xdr:cxnSp macro="">
      <xdr:nvCxnSpPr>
        <xdr:cNvPr id="75" name="直線コネクタ 74"/>
        <xdr:cNvCxnSpPr/>
      </xdr:nvCxnSpPr>
      <xdr:spPr>
        <a:xfrm flipV="1">
          <a:off x="1320800" y="620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41910</xdr:rowOff>
    </xdr:from>
    <xdr:to>
      <xdr:col>7</xdr:col>
      <xdr:colOff>66675</xdr:colOff>
      <xdr:row>33</xdr:row>
      <xdr:rowOff>143510</xdr:rowOff>
    </xdr:to>
    <xdr:sp macro="" textlink="">
      <xdr:nvSpPr>
        <xdr:cNvPr id="85" name="円/楕円 84"/>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121937</xdr:rowOff>
    </xdr:from>
    <xdr:ext cx="762000" cy="259045"/>
    <xdr:sp macro="" textlink="">
      <xdr:nvSpPr>
        <xdr:cNvPr id="86" name="人件費該当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7" name="円/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148590</xdr:rowOff>
    </xdr:from>
    <xdr:to>
      <xdr:col>4</xdr:col>
      <xdr:colOff>396875</xdr:colOff>
      <xdr:row>34</xdr:row>
      <xdr:rowOff>78740</xdr:rowOff>
    </xdr:to>
    <xdr:sp macro="" textlink="">
      <xdr:nvSpPr>
        <xdr:cNvPr id="89" name="円/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91" name="円/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物件費に係る経常収支比率が類似団体平均を３．２％下回っている。今後もこの水準を維持するよう努める。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42418</xdr:rowOff>
    </xdr:from>
    <xdr:to>
      <xdr:col>24</xdr:col>
      <xdr:colOff>31750</xdr:colOff>
      <xdr:row>13</xdr:row>
      <xdr:rowOff>170434</xdr:rowOff>
    </xdr:to>
    <xdr:cxnSp macro="">
      <xdr:nvCxnSpPr>
        <xdr:cNvPr id="125" name="直線コネクタ 124"/>
        <xdr:cNvCxnSpPr/>
      </xdr:nvCxnSpPr>
      <xdr:spPr>
        <a:xfrm flipV="1">
          <a:off x="15671800" y="22712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143002</xdr:rowOff>
    </xdr:from>
    <xdr:to>
      <xdr:col>22</xdr:col>
      <xdr:colOff>565150</xdr:colOff>
      <xdr:row>13</xdr:row>
      <xdr:rowOff>170434</xdr:rowOff>
    </xdr:to>
    <xdr:cxnSp macro="">
      <xdr:nvCxnSpPr>
        <xdr:cNvPr id="128" name="直線コネクタ 127"/>
        <xdr:cNvCxnSpPr/>
      </xdr:nvCxnSpPr>
      <xdr:spPr>
        <a:xfrm>
          <a:off x="14782800" y="23718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30" name="テキスト ボックス 129"/>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143002</xdr:rowOff>
    </xdr:from>
    <xdr:to>
      <xdr:col>21</xdr:col>
      <xdr:colOff>361950</xdr:colOff>
      <xdr:row>14</xdr:row>
      <xdr:rowOff>8128</xdr:rowOff>
    </xdr:to>
    <xdr:cxnSp macro="">
      <xdr:nvCxnSpPr>
        <xdr:cNvPr id="131" name="直線コネクタ 130"/>
        <xdr:cNvCxnSpPr/>
      </xdr:nvCxnSpPr>
      <xdr:spPr>
        <a:xfrm flipV="1">
          <a:off x="13893800" y="2371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33" name="テキスト ボックス 132"/>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143002</xdr:rowOff>
    </xdr:from>
    <xdr:to>
      <xdr:col>20</xdr:col>
      <xdr:colOff>158750</xdr:colOff>
      <xdr:row>14</xdr:row>
      <xdr:rowOff>8128</xdr:rowOff>
    </xdr:to>
    <xdr:cxnSp macro="">
      <xdr:nvCxnSpPr>
        <xdr:cNvPr id="134" name="直線コネクタ 133"/>
        <xdr:cNvCxnSpPr/>
      </xdr:nvCxnSpPr>
      <xdr:spPr>
        <a:xfrm>
          <a:off x="13004800" y="2371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163068</xdr:rowOff>
    </xdr:from>
    <xdr:to>
      <xdr:col>24</xdr:col>
      <xdr:colOff>82550</xdr:colOff>
      <xdr:row>13</xdr:row>
      <xdr:rowOff>93218</xdr:rowOff>
    </xdr:to>
    <xdr:sp macro="" textlink="">
      <xdr:nvSpPr>
        <xdr:cNvPr id="144" name="円/楕円 143"/>
        <xdr:cNvSpPr/>
      </xdr:nvSpPr>
      <xdr:spPr>
        <a:xfrm>
          <a:off x="164592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71645</xdr:rowOff>
    </xdr:from>
    <xdr:ext cx="762000" cy="259045"/>
    <xdr:sp macro="" textlink="">
      <xdr:nvSpPr>
        <xdr:cNvPr id="145" name="物件費該当値テキスト"/>
        <xdr:cNvSpPr txBox="1"/>
      </xdr:nvSpPr>
      <xdr:spPr>
        <a:xfrm>
          <a:off x="16598900" y="21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119634</xdr:rowOff>
    </xdr:from>
    <xdr:to>
      <xdr:col>22</xdr:col>
      <xdr:colOff>615950</xdr:colOff>
      <xdr:row>14</xdr:row>
      <xdr:rowOff>49784</xdr:rowOff>
    </xdr:to>
    <xdr:sp macro="" textlink="">
      <xdr:nvSpPr>
        <xdr:cNvPr id="146" name="円/楕円 145"/>
        <xdr:cNvSpPr/>
      </xdr:nvSpPr>
      <xdr:spPr>
        <a:xfrm>
          <a:off x="15621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59961</xdr:rowOff>
    </xdr:from>
    <xdr:ext cx="736600" cy="259045"/>
    <xdr:sp macro="" textlink="">
      <xdr:nvSpPr>
        <xdr:cNvPr id="147" name="テキスト ボックス 146"/>
        <xdr:cNvSpPr txBox="1"/>
      </xdr:nvSpPr>
      <xdr:spPr>
        <a:xfrm>
          <a:off x="15290800" y="21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92202</xdr:rowOff>
    </xdr:from>
    <xdr:to>
      <xdr:col>21</xdr:col>
      <xdr:colOff>412750</xdr:colOff>
      <xdr:row>14</xdr:row>
      <xdr:rowOff>22352</xdr:rowOff>
    </xdr:to>
    <xdr:sp macro="" textlink="">
      <xdr:nvSpPr>
        <xdr:cNvPr id="148" name="円/楕円 147"/>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32529</xdr:rowOff>
    </xdr:from>
    <xdr:ext cx="762000" cy="259045"/>
    <xdr:sp macro="" textlink="">
      <xdr:nvSpPr>
        <xdr:cNvPr id="149" name="テキスト ボックス 148"/>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128778</xdr:rowOff>
    </xdr:from>
    <xdr:to>
      <xdr:col>20</xdr:col>
      <xdr:colOff>209550</xdr:colOff>
      <xdr:row>14</xdr:row>
      <xdr:rowOff>58928</xdr:rowOff>
    </xdr:to>
    <xdr:sp macro="" textlink="">
      <xdr:nvSpPr>
        <xdr:cNvPr id="150" name="円/楕円 149"/>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69105</xdr:rowOff>
    </xdr:from>
    <xdr:ext cx="762000" cy="259045"/>
    <xdr:sp macro="" textlink="">
      <xdr:nvSpPr>
        <xdr:cNvPr id="151" name="テキスト ボックス 150"/>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92202</xdr:rowOff>
    </xdr:from>
    <xdr:to>
      <xdr:col>19</xdr:col>
      <xdr:colOff>6350</xdr:colOff>
      <xdr:row>14</xdr:row>
      <xdr:rowOff>22352</xdr:rowOff>
    </xdr:to>
    <xdr:sp macro="" textlink="">
      <xdr:nvSpPr>
        <xdr:cNvPr id="152" name="円/楕円 151"/>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32529</xdr:rowOff>
    </xdr:from>
    <xdr:ext cx="762000" cy="259045"/>
    <xdr:sp macro="" textlink="">
      <xdr:nvSpPr>
        <xdr:cNvPr id="153" name="テキスト ボックス 152"/>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１．４％下回っているものの前年度に比べ１．７％悪化した。今後生活保護費や障害者自立支援費等の額が上昇することが推測されるが、資格審査等の適正化や各種手当への特別加算等の見直しを進めていく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95250</xdr:rowOff>
    </xdr:from>
    <xdr:to>
      <xdr:col>7</xdr:col>
      <xdr:colOff>15875</xdr:colOff>
      <xdr:row>54</xdr:row>
      <xdr:rowOff>139700</xdr:rowOff>
    </xdr:to>
    <xdr:cxnSp macro="">
      <xdr:nvCxnSpPr>
        <xdr:cNvPr id="186" name="直線コネクタ 185"/>
        <xdr:cNvCxnSpPr/>
      </xdr:nvCxnSpPr>
      <xdr:spPr>
        <a:xfrm>
          <a:off x="3987800" y="91821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95250</xdr:rowOff>
    </xdr:from>
    <xdr:to>
      <xdr:col>5</xdr:col>
      <xdr:colOff>549275</xdr:colOff>
      <xdr:row>54</xdr:row>
      <xdr:rowOff>12700</xdr:rowOff>
    </xdr:to>
    <xdr:cxnSp macro="">
      <xdr:nvCxnSpPr>
        <xdr:cNvPr id="189" name="直線コネクタ 188"/>
        <xdr:cNvCxnSpPr/>
      </xdr:nvCxnSpPr>
      <xdr:spPr>
        <a:xfrm flipV="1">
          <a:off x="3098800" y="918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118127</xdr:rowOff>
    </xdr:from>
    <xdr:ext cx="736600" cy="259045"/>
    <xdr:sp macro="" textlink="">
      <xdr:nvSpPr>
        <xdr:cNvPr id="191" name="テキスト ボックス 190"/>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0</xdr:rowOff>
    </xdr:from>
    <xdr:to>
      <xdr:col>4</xdr:col>
      <xdr:colOff>346075</xdr:colOff>
      <xdr:row>54</xdr:row>
      <xdr:rowOff>12700</xdr:rowOff>
    </xdr:to>
    <xdr:cxnSp macro="">
      <xdr:nvCxnSpPr>
        <xdr:cNvPr id="192" name="直線コネクタ 191"/>
        <xdr:cNvCxnSpPr/>
      </xdr:nvCxnSpPr>
      <xdr:spPr>
        <a:xfrm>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54</xdr:row>
      <xdr:rowOff>0</xdr:rowOff>
    </xdr:to>
    <xdr:cxnSp macro="">
      <xdr:nvCxnSpPr>
        <xdr:cNvPr id="195" name="直線コネクタ 194"/>
        <xdr:cNvCxnSpPr/>
      </xdr:nvCxnSpPr>
      <xdr:spPr>
        <a:xfrm>
          <a:off x="1320800" y="920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80027</xdr:rowOff>
    </xdr:from>
    <xdr:ext cx="762000" cy="259045"/>
    <xdr:sp macro="" textlink="">
      <xdr:nvSpPr>
        <xdr:cNvPr id="197" name="テキスト ボックス 196"/>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9" name="テキスト ボックス 198"/>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5" name="円/楕円 204"/>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6"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44450</xdr:rowOff>
    </xdr:from>
    <xdr:to>
      <xdr:col>5</xdr:col>
      <xdr:colOff>600075</xdr:colOff>
      <xdr:row>53</xdr:row>
      <xdr:rowOff>146050</xdr:rowOff>
    </xdr:to>
    <xdr:sp macro="" textlink="">
      <xdr:nvSpPr>
        <xdr:cNvPr id="207" name="円/楕円 206"/>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156227</xdr:rowOff>
    </xdr:from>
    <xdr:ext cx="736600" cy="259045"/>
    <xdr:sp macro="" textlink="">
      <xdr:nvSpPr>
        <xdr:cNvPr id="208" name="テキスト ボックス 207"/>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120650</xdr:rowOff>
    </xdr:from>
    <xdr:to>
      <xdr:col>3</xdr:col>
      <xdr:colOff>193675</xdr:colOff>
      <xdr:row>54</xdr:row>
      <xdr:rowOff>50800</xdr:rowOff>
    </xdr:to>
    <xdr:sp macro="" textlink="">
      <xdr:nvSpPr>
        <xdr:cNvPr id="211" name="円/楕円 210"/>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60977</xdr:rowOff>
    </xdr:from>
    <xdr:ext cx="762000" cy="259045"/>
    <xdr:sp macro="" textlink="">
      <xdr:nvSpPr>
        <xdr:cNvPr id="212" name="テキスト ボックス 211"/>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13" name="円/楕円 212"/>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14" name="テキスト ボックス 213"/>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皮革汚水・集落排水を含む）に多額の繰出をしている。今後、下水道事業について資本費の適正な管理に努めるとともに、一層の維持管理費の削減や不明水対策による有収率向上、使用料改定の着実な実施により繰出金の削減に取り組んで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42418</xdr:rowOff>
    </xdr:to>
    <xdr:cxnSp macro="">
      <xdr:nvCxnSpPr>
        <xdr:cNvPr id="240" name="直線コネクタ 239"/>
        <xdr:cNvCxnSpPr/>
      </xdr:nvCxnSpPr>
      <xdr:spPr>
        <a:xfrm flipV="1">
          <a:off x="16510000" y="915670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14495</xdr:rowOff>
    </xdr:from>
    <xdr:ext cx="762000" cy="259045"/>
    <xdr:sp macro="" textlink="">
      <xdr:nvSpPr>
        <xdr:cNvPr id="241"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42418</xdr:rowOff>
    </xdr:from>
    <xdr:to>
      <xdr:col>24</xdr:col>
      <xdr:colOff>120650</xdr:colOff>
      <xdr:row>61</xdr:row>
      <xdr:rowOff>42418</xdr:rowOff>
    </xdr:to>
    <xdr:cxnSp macro="">
      <xdr:nvCxnSpPr>
        <xdr:cNvPr id="242" name="直線コネクタ 241"/>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33274</xdr:rowOff>
    </xdr:from>
    <xdr:to>
      <xdr:col>24</xdr:col>
      <xdr:colOff>31750</xdr:colOff>
      <xdr:row>61</xdr:row>
      <xdr:rowOff>115570</xdr:rowOff>
    </xdr:to>
    <xdr:cxnSp macro="">
      <xdr:nvCxnSpPr>
        <xdr:cNvPr id="245" name="直線コネクタ 244"/>
        <xdr:cNvCxnSpPr/>
      </xdr:nvCxnSpPr>
      <xdr:spPr>
        <a:xfrm flipV="1">
          <a:off x="15671800" y="104917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154449</xdr:rowOff>
    </xdr:from>
    <xdr:ext cx="762000" cy="259045"/>
    <xdr:sp macro="" textlink="">
      <xdr:nvSpPr>
        <xdr:cNvPr id="246" name="その他平均値テキスト"/>
        <xdr:cNvSpPr txBox="1"/>
      </xdr:nvSpPr>
      <xdr:spPr>
        <a:xfrm>
          <a:off x="16598900" y="9755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137922</xdr:rowOff>
    </xdr:from>
    <xdr:to>
      <xdr:col>24</xdr:col>
      <xdr:colOff>82550</xdr:colOff>
      <xdr:row>58</xdr:row>
      <xdr:rowOff>68072</xdr:rowOff>
    </xdr:to>
    <xdr:sp macro="" textlink="">
      <xdr:nvSpPr>
        <xdr:cNvPr id="247" name="フローチャート : 判断 246"/>
        <xdr:cNvSpPr/>
      </xdr:nvSpPr>
      <xdr:spPr>
        <a:xfrm>
          <a:off x="164592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42418</xdr:rowOff>
    </xdr:from>
    <xdr:to>
      <xdr:col>22</xdr:col>
      <xdr:colOff>565150</xdr:colOff>
      <xdr:row>61</xdr:row>
      <xdr:rowOff>115570</xdr:rowOff>
    </xdr:to>
    <xdr:cxnSp macro="">
      <xdr:nvCxnSpPr>
        <xdr:cNvPr id="248" name="直線コネクタ 247"/>
        <xdr:cNvCxnSpPr/>
      </xdr:nvCxnSpPr>
      <xdr:spPr>
        <a:xfrm>
          <a:off x="14782800" y="105008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76200</xdr:rowOff>
    </xdr:from>
    <xdr:to>
      <xdr:col>22</xdr:col>
      <xdr:colOff>615950</xdr:colOff>
      <xdr:row>59</xdr:row>
      <xdr:rowOff>6350</xdr:rowOff>
    </xdr:to>
    <xdr:sp macro="" textlink="">
      <xdr:nvSpPr>
        <xdr:cNvPr id="249" name="フローチャート : 判断 248"/>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0" name="テキスト ボックス 249"/>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42418</xdr:rowOff>
    </xdr:from>
    <xdr:to>
      <xdr:col>21</xdr:col>
      <xdr:colOff>361950</xdr:colOff>
      <xdr:row>61</xdr:row>
      <xdr:rowOff>51562</xdr:rowOff>
    </xdr:to>
    <xdr:cxnSp macro="">
      <xdr:nvCxnSpPr>
        <xdr:cNvPr id="251" name="直線コネクタ 250"/>
        <xdr:cNvCxnSpPr/>
      </xdr:nvCxnSpPr>
      <xdr:spPr>
        <a:xfrm flipV="1">
          <a:off x="13893800" y="10500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48768</xdr:rowOff>
    </xdr:from>
    <xdr:to>
      <xdr:col>21</xdr:col>
      <xdr:colOff>412750</xdr:colOff>
      <xdr:row>58</xdr:row>
      <xdr:rowOff>150368</xdr:rowOff>
    </xdr:to>
    <xdr:sp macro="" textlink="">
      <xdr:nvSpPr>
        <xdr:cNvPr id="252" name="フローチャート : 判断 251"/>
        <xdr:cNvSpPr/>
      </xdr:nvSpPr>
      <xdr:spPr>
        <a:xfrm>
          <a:off x="14732000" y="999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160545</xdr:rowOff>
    </xdr:from>
    <xdr:ext cx="762000" cy="259045"/>
    <xdr:sp macro="" textlink="">
      <xdr:nvSpPr>
        <xdr:cNvPr id="253" name="テキスト ボックス 252"/>
        <xdr:cNvSpPr txBox="1"/>
      </xdr:nvSpPr>
      <xdr:spPr>
        <a:xfrm>
          <a:off x="14401800" y="976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131572</xdr:rowOff>
    </xdr:from>
    <xdr:to>
      <xdr:col>20</xdr:col>
      <xdr:colOff>158750</xdr:colOff>
      <xdr:row>61</xdr:row>
      <xdr:rowOff>51562</xdr:rowOff>
    </xdr:to>
    <xdr:cxnSp macro="">
      <xdr:nvCxnSpPr>
        <xdr:cNvPr id="254" name="直線コネクタ 253"/>
        <xdr:cNvCxnSpPr/>
      </xdr:nvCxnSpPr>
      <xdr:spPr>
        <a:xfrm>
          <a:off x="13004800" y="104185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57912</xdr:rowOff>
    </xdr:from>
    <xdr:to>
      <xdr:col>20</xdr:col>
      <xdr:colOff>209550</xdr:colOff>
      <xdr:row>58</xdr:row>
      <xdr:rowOff>159512</xdr:rowOff>
    </xdr:to>
    <xdr:sp macro="" textlink="">
      <xdr:nvSpPr>
        <xdr:cNvPr id="255" name="フローチャート : 判断 254"/>
        <xdr:cNvSpPr/>
      </xdr:nvSpPr>
      <xdr:spPr>
        <a:xfrm>
          <a:off x="13843000" y="100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169689</xdr:rowOff>
    </xdr:from>
    <xdr:ext cx="762000" cy="259045"/>
    <xdr:sp macro="" textlink="">
      <xdr:nvSpPr>
        <xdr:cNvPr id="256" name="テキスト ボックス 255"/>
        <xdr:cNvSpPr txBox="1"/>
      </xdr:nvSpPr>
      <xdr:spPr>
        <a:xfrm>
          <a:off x="13512800" y="977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57912</xdr:rowOff>
    </xdr:from>
    <xdr:to>
      <xdr:col>19</xdr:col>
      <xdr:colOff>6350</xdr:colOff>
      <xdr:row>58</xdr:row>
      <xdr:rowOff>159512</xdr:rowOff>
    </xdr:to>
    <xdr:sp macro="" textlink="">
      <xdr:nvSpPr>
        <xdr:cNvPr id="257" name="フローチャート : 判断 256"/>
        <xdr:cNvSpPr/>
      </xdr:nvSpPr>
      <xdr:spPr>
        <a:xfrm>
          <a:off x="12954000" y="100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169689</xdr:rowOff>
    </xdr:from>
    <xdr:ext cx="762000" cy="259045"/>
    <xdr:sp macro="" textlink="">
      <xdr:nvSpPr>
        <xdr:cNvPr id="258" name="テキスト ボックス 257"/>
        <xdr:cNvSpPr txBox="1"/>
      </xdr:nvSpPr>
      <xdr:spPr>
        <a:xfrm>
          <a:off x="12623800" y="977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153924</xdr:rowOff>
    </xdr:from>
    <xdr:to>
      <xdr:col>24</xdr:col>
      <xdr:colOff>82550</xdr:colOff>
      <xdr:row>61</xdr:row>
      <xdr:rowOff>84074</xdr:rowOff>
    </xdr:to>
    <xdr:sp macro="" textlink="">
      <xdr:nvSpPr>
        <xdr:cNvPr id="264" name="円/楕円 263"/>
        <xdr:cNvSpPr/>
      </xdr:nvSpPr>
      <xdr:spPr>
        <a:xfrm>
          <a:off x="164592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62501</xdr:rowOff>
    </xdr:from>
    <xdr:ext cx="762000" cy="259045"/>
    <xdr:sp macro="" textlink="">
      <xdr:nvSpPr>
        <xdr:cNvPr id="265" name="その他該当値テキスト"/>
        <xdr:cNvSpPr txBox="1"/>
      </xdr:nvSpPr>
      <xdr:spPr>
        <a:xfrm>
          <a:off x="16598900" y="103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64770</xdr:rowOff>
    </xdr:from>
    <xdr:to>
      <xdr:col>22</xdr:col>
      <xdr:colOff>615950</xdr:colOff>
      <xdr:row>61</xdr:row>
      <xdr:rowOff>166370</xdr:rowOff>
    </xdr:to>
    <xdr:sp macro="" textlink="">
      <xdr:nvSpPr>
        <xdr:cNvPr id="266" name="円/楕円 265"/>
        <xdr:cNvSpPr/>
      </xdr:nvSpPr>
      <xdr:spPr>
        <a:xfrm>
          <a:off x="15621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151147</xdr:rowOff>
    </xdr:from>
    <xdr:ext cx="736600" cy="259045"/>
    <xdr:sp macro="" textlink="">
      <xdr:nvSpPr>
        <xdr:cNvPr id="267" name="テキスト ボックス 266"/>
        <xdr:cNvSpPr txBox="1"/>
      </xdr:nvSpPr>
      <xdr:spPr>
        <a:xfrm>
          <a:off x="15290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163068</xdr:rowOff>
    </xdr:from>
    <xdr:to>
      <xdr:col>21</xdr:col>
      <xdr:colOff>412750</xdr:colOff>
      <xdr:row>61</xdr:row>
      <xdr:rowOff>93218</xdr:rowOff>
    </xdr:to>
    <xdr:sp macro="" textlink="">
      <xdr:nvSpPr>
        <xdr:cNvPr id="268" name="円/楕円 267"/>
        <xdr:cNvSpPr/>
      </xdr:nvSpPr>
      <xdr:spPr>
        <a:xfrm>
          <a:off x="14732000" y="104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77995</xdr:rowOff>
    </xdr:from>
    <xdr:ext cx="762000" cy="259045"/>
    <xdr:sp macro="" textlink="">
      <xdr:nvSpPr>
        <xdr:cNvPr id="269" name="テキスト ボックス 268"/>
        <xdr:cNvSpPr txBox="1"/>
      </xdr:nvSpPr>
      <xdr:spPr>
        <a:xfrm>
          <a:off x="14401800" y="1053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762</xdr:rowOff>
    </xdr:from>
    <xdr:to>
      <xdr:col>20</xdr:col>
      <xdr:colOff>209550</xdr:colOff>
      <xdr:row>61</xdr:row>
      <xdr:rowOff>102362</xdr:rowOff>
    </xdr:to>
    <xdr:sp macro="" textlink="">
      <xdr:nvSpPr>
        <xdr:cNvPr id="270" name="円/楕円 269"/>
        <xdr:cNvSpPr/>
      </xdr:nvSpPr>
      <xdr:spPr>
        <a:xfrm>
          <a:off x="13843000" y="104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87139</xdr:rowOff>
    </xdr:from>
    <xdr:ext cx="762000" cy="259045"/>
    <xdr:sp macro="" textlink="">
      <xdr:nvSpPr>
        <xdr:cNvPr id="271" name="テキスト ボックス 270"/>
        <xdr:cNvSpPr txBox="1"/>
      </xdr:nvSpPr>
      <xdr:spPr>
        <a:xfrm>
          <a:off x="13512800" y="105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80772</xdr:rowOff>
    </xdr:from>
    <xdr:to>
      <xdr:col>19</xdr:col>
      <xdr:colOff>6350</xdr:colOff>
      <xdr:row>61</xdr:row>
      <xdr:rowOff>10922</xdr:rowOff>
    </xdr:to>
    <xdr:sp macro="" textlink="">
      <xdr:nvSpPr>
        <xdr:cNvPr id="272" name="円/楕円 271"/>
        <xdr:cNvSpPr/>
      </xdr:nvSpPr>
      <xdr:spPr>
        <a:xfrm>
          <a:off x="1295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167149</xdr:rowOff>
    </xdr:from>
    <xdr:ext cx="762000" cy="259045"/>
    <xdr:sp macro="" textlink="">
      <xdr:nvSpPr>
        <xdr:cNvPr id="273" name="テキスト ボックス 272"/>
        <xdr:cNvSpPr txBox="1"/>
      </xdr:nvSpPr>
      <xdr:spPr>
        <a:xfrm>
          <a:off x="12623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の西はりま消防事務組合の設立以降、補助費等増加により経常収支比率は類似団体平均を３．１％上回っている。今後は補助金を交付するのが適当な事業を行っているかなどについて明確な基準を設けて、不適当な補助金は見直しや廃止を行う。</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88" name="直線コネクタ 28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89" name="テキスト ボックス 28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2" name="直線コネクタ 29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3" name="テキスト ボックス 29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296" name="直線コネクタ 295"/>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297"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298" name="直線コネクタ 297"/>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299"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0" name="直線コネクタ 299"/>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109855</xdr:rowOff>
    </xdr:from>
    <xdr:to>
      <xdr:col>24</xdr:col>
      <xdr:colOff>31750</xdr:colOff>
      <xdr:row>38</xdr:row>
      <xdr:rowOff>127000</xdr:rowOff>
    </xdr:to>
    <xdr:cxnSp macro="">
      <xdr:nvCxnSpPr>
        <xdr:cNvPr id="301" name="直線コネクタ 300"/>
        <xdr:cNvCxnSpPr/>
      </xdr:nvCxnSpPr>
      <xdr:spPr>
        <a:xfrm>
          <a:off x="15671800" y="66249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2"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3" name="フローチャート : 判断 302"/>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109855</xdr:rowOff>
    </xdr:from>
    <xdr:to>
      <xdr:col>22</xdr:col>
      <xdr:colOff>565150</xdr:colOff>
      <xdr:row>38</xdr:row>
      <xdr:rowOff>109855</xdr:rowOff>
    </xdr:to>
    <xdr:cxnSp macro="">
      <xdr:nvCxnSpPr>
        <xdr:cNvPr id="304" name="直線コネクタ 303"/>
        <xdr:cNvCxnSpPr/>
      </xdr:nvCxnSpPr>
      <xdr:spPr>
        <a:xfrm>
          <a:off x="14782800" y="6624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05" name="フローチャート : 判断 304"/>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56532</xdr:rowOff>
    </xdr:from>
    <xdr:ext cx="736600" cy="259045"/>
    <xdr:sp macro="" textlink="">
      <xdr:nvSpPr>
        <xdr:cNvPr id="306" name="テキスト ボックス 305"/>
        <xdr:cNvSpPr txBox="1"/>
      </xdr:nvSpPr>
      <xdr:spPr>
        <a:xfrm>
          <a:off x="15290800" y="622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38</xdr:row>
      <xdr:rowOff>109855</xdr:rowOff>
    </xdr:to>
    <xdr:cxnSp macro="">
      <xdr:nvCxnSpPr>
        <xdr:cNvPr id="307" name="直線コネクタ 306"/>
        <xdr:cNvCxnSpPr/>
      </xdr:nvCxnSpPr>
      <xdr:spPr>
        <a:xfrm>
          <a:off x="13893800" y="636778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08" name="フローチャート : 判断 307"/>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09" name="テキスト ボックス 308"/>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52705</xdr:rowOff>
    </xdr:to>
    <xdr:cxnSp macro="">
      <xdr:nvCxnSpPr>
        <xdr:cNvPr id="310" name="直線コネクタ 309"/>
        <xdr:cNvCxnSpPr/>
      </xdr:nvCxnSpPr>
      <xdr:spPr>
        <a:xfrm flipV="1">
          <a:off x="13004800" y="6367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1" name="フローチャート : 判断 310"/>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31132</xdr:rowOff>
    </xdr:from>
    <xdr:ext cx="762000" cy="259045"/>
    <xdr:sp macro="" textlink="">
      <xdr:nvSpPr>
        <xdr:cNvPr id="312" name="テキスト ボックス 311"/>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3" name="フローチャート : 判断 312"/>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156862</xdr:rowOff>
    </xdr:from>
    <xdr:ext cx="762000" cy="259045"/>
    <xdr:sp macro="" textlink="">
      <xdr:nvSpPr>
        <xdr:cNvPr id="314" name="テキスト ボックス 313"/>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20" name="円/楕円 319"/>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21"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59055</xdr:rowOff>
    </xdr:from>
    <xdr:to>
      <xdr:col>22</xdr:col>
      <xdr:colOff>615950</xdr:colOff>
      <xdr:row>38</xdr:row>
      <xdr:rowOff>160655</xdr:rowOff>
    </xdr:to>
    <xdr:sp macro="" textlink="">
      <xdr:nvSpPr>
        <xdr:cNvPr id="322" name="円/楕円 321"/>
        <xdr:cNvSpPr/>
      </xdr:nvSpPr>
      <xdr:spPr>
        <a:xfrm>
          <a:off x="15621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145432</xdr:rowOff>
    </xdr:from>
    <xdr:ext cx="736600" cy="259045"/>
    <xdr:sp macro="" textlink="">
      <xdr:nvSpPr>
        <xdr:cNvPr id="323" name="テキスト ボックス 322"/>
        <xdr:cNvSpPr txBox="1"/>
      </xdr:nvSpPr>
      <xdr:spPr>
        <a:xfrm>
          <a:off x="15290800" y="666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59055</xdr:rowOff>
    </xdr:from>
    <xdr:to>
      <xdr:col>21</xdr:col>
      <xdr:colOff>412750</xdr:colOff>
      <xdr:row>38</xdr:row>
      <xdr:rowOff>160655</xdr:rowOff>
    </xdr:to>
    <xdr:sp macro="" textlink="">
      <xdr:nvSpPr>
        <xdr:cNvPr id="324" name="円/楕円 323"/>
        <xdr:cNvSpPr/>
      </xdr:nvSpPr>
      <xdr:spPr>
        <a:xfrm>
          <a:off x="14732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145432</xdr:rowOff>
    </xdr:from>
    <xdr:ext cx="762000" cy="259045"/>
    <xdr:sp macro="" textlink="">
      <xdr:nvSpPr>
        <xdr:cNvPr id="325" name="テキスト ボックス 324"/>
        <xdr:cNvSpPr txBox="1"/>
      </xdr:nvSpPr>
      <xdr:spPr>
        <a:xfrm>
          <a:off x="14401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26" name="円/楕円 325"/>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7" name="テキスト ボックス 32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xdr:rowOff>
    </xdr:from>
    <xdr:to>
      <xdr:col>19</xdr:col>
      <xdr:colOff>6350</xdr:colOff>
      <xdr:row>37</xdr:row>
      <xdr:rowOff>103505</xdr:rowOff>
    </xdr:to>
    <xdr:sp macro="" textlink="">
      <xdr:nvSpPr>
        <xdr:cNvPr id="328" name="円/楕円 327"/>
        <xdr:cNvSpPr/>
      </xdr:nvSpPr>
      <xdr:spPr>
        <a:xfrm>
          <a:off x="12954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113682</xdr:rowOff>
    </xdr:from>
    <xdr:ext cx="762000" cy="259045"/>
    <xdr:sp macro="" textlink="">
      <xdr:nvSpPr>
        <xdr:cNvPr id="329" name="テキスト ボックス 328"/>
        <xdr:cNvSpPr txBox="1"/>
      </xdr:nvSpPr>
      <xdr:spPr>
        <a:xfrm>
          <a:off x="12623800" y="611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の中位に属し、経常収支比率としては昨年度から１．０％改善した。今後は特別会計や一部事務組合への資本費繰出も増加傾向にあり、実質公債費比率についても上昇する見込みであるため、新発債の抑制、合併特例債等の有利な起債の活用、既発債のより低利への借換などにより、１５％を超えないよう努めていく。</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54" name="直線コネクタ 353"/>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55"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56" name="直線コネクタ 355"/>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7"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58" name="直線コネクタ 357"/>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77</xdr:row>
      <xdr:rowOff>165863</xdr:rowOff>
    </xdr:to>
    <xdr:cxnSp macro="">
      <xdr:nvCxnSpPr>
        <xdr:cNvPr id="359" name="直線コネクタ 358"/>
        <xdr:cNvCxnSpPr/>
      </xdr:nvCxnSpPr>
      <xdr:spPr>
        <a:xfrm flipV="1">
          <a:off x="3987800" y="133217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1" name="フローチャート : 判断 36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77</xdr:row>
      <xdr:rowOff>170435</xdr:rowOff>
    </xdr:to>
    <xdr:cxnSp macro="">
      <xdr:nvCxnSpPr>
        <xdr:cNvPr id="362" name="直線コネクタ 361"/>
        <xdr:cNvCxnSpPr/>
      </xdr:nvCxnSpPr>
      <xdr:spPr>
        <a:xfrm flipV="1">
          <a:off x="3098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3" name="フローチャート : 判断 362"/>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4" name="テキスト ボックス 363"/>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26415</xdr:rowOff>
    </xdr:to>
    <xdr:cxnSp macro="">
      <xdr:nvCxnSpPr>
        <xdr:cNvPr id="365" name="直線コネクタ 364"/>
        <xdr:cNvCxnSpPr/>
      </xdr:nvCxnSpPr>
      <xdr:spPr>
        <a:xfrm flipV="1">
          <a:off x="2209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66" name="フローチャート : 判断 365"/>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67" name="テキスト ボックス 366"/>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26415</xdr:rowOff>
    </xdr:to>
    <xdr:cxnSp macro="">
      <xdr:nvCxnSpPr>
        <xdr:cNvPr id="368" name="直線コネクタ 367"/>
        <xdr:cNvCxnSpPr/>
      </xdr:nvCxnSpPr>
      <xdr:spPr>
        <a:xfrm>
          <a:off x="1320800" y="13390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69" name="フローチャート : 判断 368"/>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0" name="テキスト ボックス 369"/>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1" name="フローチャート : 判断 370"/>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72" name="テキスト ボックス 371"/>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78" name="円/楕円 377"/>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79"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0" name="円/楕円 379"/>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55390</xdr:rowOff>
    </xdr:from>
    <xdr:ext cx="736600" cy="259045"/>
    <xdr:sp macro="" textlink="">
      <xdr:nvSpPr>
        <xdr:cNvPr id="381" name="テキスト ボックス 380"/>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82" name="円/楕円 381"/>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83" name="テキスト ボックス 382"/>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4" name="円/楕円 383"/>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5" name="テキスト ボックス 384"/>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6" name="円/楕円 385"/>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7" name="テキスト ボックス 386"/>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り人件費等の削減効果もあり、類似団体平均値を４．６％下回った。繰出金の抑制、補助金の統廃合、人件費の削減などに引き続き取り組むとともに、市税の徴収率向上や各種使用料見直しといった歳入確保に努めていく。</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3" name="直線コネクタ 412"/>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14"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15" name="直線コネクタ 414"/>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16"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17" name="直線コネクタ 416"/>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97282</xdr:rowOff>
    </xdr:from>
    <xdr:to>
      <xdr:col>24</xdr:col>
      <xdr:colOff>31750</xdr:colOff>
      <xdr:row>75</xdr:row>
      <xdr:rowOff>143002</xdr:rowOff>
    </xdr:to>
    <xdr:cxnSp macro="">
      <xdr:nvCxnSpPr>
        <xdr:cNvPr id="418" name="直線コネクタ 417"/>
        <xdr:cNvCxnSpPr/>
      </xdr:nvCxnSpPr>
      <xdr:spPr>
        <a:xfrm flipV="1">
          <a:off x="15671800" y="129560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1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0" name="フローチャート : 判断 41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143002</xdr:rowOff>
    </xdr:from>
    <xdr:to>
      <xdr:col>22</xdr:col>
      <xdr:colOff>565150</xdr:colOff>
      <xdr:row>75</xdr:row>
      <xdr:rowOff>156718</xdr:rowOff>
    </xdr:to>
    <xdr:cxnSp macro="">
      <xdr:nvCxnSpPr>
        <xdr:cNvPr id="421" name="直線コネクタ 420"/>
        <xdr:cNvCxnSpPr/>
      </xdr:nvCxnSpPr>
      <xdr:spPr>
        <a:xfrm flipV="1">
          <a:off x="14782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2" name="フローチャート : 判断 421"/>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23" name="テキスト ボックス 422"/>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8128</xdr:rowOff>
    </xdr:to>
    <xdr:cxnSp macro="">
      <xdr:nvCxnSpPr>
        <xdr:cNvPr id="424" name="直線コネクタ 423"/>
        <xdr:cNvCxnSpPr/>
      </xdr:nvCxnSpPr>
      <xdr:spPr>
        <a:xfrm flipV="1">
          <a:off x="13893800" y="13015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25" name="フローチャート : 判断 424"/>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26" name="テキスト ボックス 425"/>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76</xdr:row>
      <xdr:rowOff>8128</xdr:rowOff>
    </xdr:to>
    <xdr:cxnSp macro="">
      <xdr:nvCxnSpPr>
        <xdr:cNvPr id="427" name="直線コネクタ 426"/>
        <xdr:cNvCxnSpPr/>
      </xdr:nvCxnSpPr>
      <xdr:spPr>
        <a:xfrm>
          <a:off x="13004800" y="13015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28" name="フローチャート : 判断 427"/>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29" name="テキスト ボックス 428"/>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0" name="フローチャート : 判断 429"/>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31" name="テキスト ボックス 430"/>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46482</xdr:rowOff>
    </xdr:from>
    <xdr:to>
      <xdr:col>24</xdr:col>
      <xdr:colOff>82550</xdr:colOff>
      <xdr:row>75</xdr:row>
      <xdr:rowOff>148081</xdr:rowOff>
    </xdr:to>
    <xdr:sp macro="" textlink="">
      <xdr:nvSpPr>
        <xdr:cNvPr id="437" name="円/楕円 436"/>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63009</xdr:rowOff>
    </xdr:from>
    <xdr:ext cx="762000" cy="259045"/>
    <xdr:sp macro="" textlink="">
      <xdr:nvSpPr>
        <xdr:cNvPr id="438"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92202</xdr:rowOff>
    </xdr:from>
    <xdr:to>
      <xdr:col>22</xdr:col>
      <xdr:colOff>615950</xdr:colOff>
      <xdr:row>76</xdr:row>
      <xdr:rowOff>22352</xdr:rowOff>
    </xdr:to>
    <xdr:sp macro="" textlink="">
      <xdr:nvSpPr>
        <xdr:cNvPr id="439" name="円/楕円 438"/>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40" name="テキスト ボックス 439"/>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41" name="円/楕円 440"/>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42" name="テキスト ボックス 441"/>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43" name="円/楕円 442"/>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69105</xdr:rowOff>
    </xdr:from>
    <xdr:ext cx="762000" cy="259045"/>
    <xdr:sp macro="" textlink="">
      <xdr:nvSpPr>
        <xdr:cNvPr id="444" name="テキスト ボックス 443"/>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5" name="円/楕円 444"/>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6" name="テキスト ボックス 445"/>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兵庫県たつの市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121114</xdr:rowOff>
    </xdr:from>
    <xdr:to>
      <xdr:col>4</xdr:col>
      <xdr:colOff>1117600</xdr:colOff>
      <xdr:row>15</xdr:row>
      <xdr:rowOff>152394</xdr:rowOff>
    </xdr:to>
    <xdr:cxnSp macro="">
      <xdr:nvCxnSpPr>
        <xdr:cNvPr id="50" name="直線コネクタ 49"/>
        <xdr:cNvCxnSpPr/>
      </xdr:nvCxnSpPr>
      <xdr:spPr bwMode="auto">
        <a:xfrm flipV="1">
          <a:off x="5003800" y="2740489"/>
          <a:ext cx="6477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152394</xdr:rowOff>
    </xdr:from>
    <xdr:to>
      <xdr:col>4</xdr:col>
      <xdr:colOff>469900</xdr:colOff>
      <xdr:row>15</xdr:row>
      <xdr:rowOff>152965</xdr:rowOff>
    </xdr:to>
    <xdr:cxnSp macro="">
      <xdr:nvCxnSpPr>
        <xdr:cNvPr id="53" name="直線コネクタ 52"/>
        <xdr:cNvCxnSpPr/>
      </xdr:nvCxnSpPr>
      <xdr:spPr bwMode="auto">
        <a:xfrm flipV="1">
          <a:off x="4305300" y="2771769"/>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121457</xdr:rowOff>
    </xdr:from>
    <xdr:to>
      <xdr:col>3</xdr:col>
      <xdr:colOff>904875</xdr:colOff>
      <xdr:row>15</xdr:row>
      <xdr:rowOff>152965</xdr:rowOff>
    </xdr:to>
    <xdr:cxnSp macro="">
      <xdr:nvCxnSpPr>
        <xdr:cNvPr id="56" name="直線コネクタ 55"/>
        <xdr:cNvCxnSpPr/>
      </xdr:nvCxnSpPr>
      <xdr:spPr bwMode="auto">
        <a:xfrm>
          <a:off x="3606800" y="2740832"/>
          <a:ext cx="698500" cy="3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59574</xdr:rowOff>
    </xdr:from>
    <xdr:ext cx="762000" cy="259045"/>
    <xdr:sp macro="" textlink="">
      <xdr:nvSpPr>
        <xdr:cNvPr id="58" name="テキスト ボックス 57"/>
        <xdr:cNvSpPr txBox="1"/>
      </xdr:nvSpPr>
      <xdr:spPr>
        <a:xfrm>
          <a:off x="3924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64745</xdr:rowOff>
    </xdr:from>
    <xdr:to>
      <xdr:col>3</xdr:col>
      <xdr:colOff>206375</xdr:colOff>
      <xdr:row>15</xdr:row>
      <xdr:rowOff>121457</xdr:rowOff>
    </xdr:to>
    <xdr:cxnSp macro="">
      <xdr:nvCxnSpPr>
        <xdr:cNvPr id="59" name="直線コネクタ 58"/>
        <xdr:cNvCxnSpPr/>
      </xdr:nvCxnSpPr>
      <xdr:spPr bwMode="auto">
        <a:xfrm>
          <a:off x="2908300" y="2684120"/>
          <a:ext cx="698500" cy="5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29894</xdr:rowOff>
    </xdr:from>
    <xdr:ext cx="762000" cy="259045"/>
    <xdr:sp macro="" textlink="">
      <xdr:nvSpPr>
        <xdr:cNvPr id="61" name="テキスト ボックス 60"/>
        <xdr:cNvSpPr txBox="1"/>
      </xdr:nvSpPr>
      <xdr:spPr>
        <a:xfrm>
          <a:off x="32258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151166</xdr:rowOff>
    </xdr:from>
    <xdr:ext cx="762000" cy="259045"/>
    <xdr:sp macro="" textlink="">
      <xdr:nvSpPr>
        <xdr:cNvPr id="63" name="テキスト ボックス 62"/>
        <xdr:cNvSpPr txBox="1"/>
      </xdr:nvSpPr>
      <xdr:spPr>
        <a:xfrm>
          <a:off x="2527300" y="29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70314</xdr:rowOff>
    </xdr:from>
    <xdr:to>
      <xdr:col>5</xdr:col>
      <xdr:colOff>34925</xdr:colOff>
      <xdr:row>16</xdr:row>
      <xdr:rowOff>464</xdr:rowOff>
    </xdr:to>
    <xdr:sp macro="" textlink="">
      <xdr:nvSpPr>
        <xdr:cNvPr id="69" name="円/楕円 68"/>
        <xdr:cNvSpPr/>
      </xdr:nvSpPr>
      <xdr:spPr bwMode="auto">
        <a:xfrm>
          <a:off x="5600700" y="268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86841</xdr:rowOff>
    </xdr:from>
    <xdr:ext cx="762000" cy="259045"/>
    <xdr:sp macro="" textlink="">
      <xdr:nvSpPr>
        <xdr:cNvPr id="70" name="人口1人当たり決算額の推移該当値テキスト130"/>
        <xdr:cNvSpPr txBox="1"/>
      </xdr:nvSpPr>
      <xdr:spPr>
        <a:xfrm>
          <a:off x="5740400" y="253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82,809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101594</xdr:rowOff>
    </xdr:from>
    <xdr:to>
      <xdr:col>4</xdr:col>
      <xdr:colOff>520700</xdr:colOff>
      <xdr:row>16</xdr:row>
      <xdr:rowOff>31744</xdr:rowOff>
    </xdr:to>
    <xdr:sp macro="" textlink="">
      <xdr:nvSpPr>
        <xdr:cNvPr id="71" name="円/楕円 70"/>
        <xdr:cNvSpPr/>
      </xdr:nvSpPr>
      <xdr:spPr bwMode="auto">
        <a:xfrm>
          <a:off x="4953000" y="272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41921</xdr:rowOff>
    </xdr:from>
    <xdr:ext cx="736600" cy="259045"/>
    <xdr:sp macro="" textlink="">
      <xdr:nvSpPr>
        <xdr:cNvPr id="72" name="テキスト ボックス 71"/>
        <xdr:cNvSpPr txBox="1"/>
      </xdr:nvSpPr>
      <xdr:spPr>
        <a:xfrm>
          <a:off x="4622800" y="2489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81,167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102165</xdr:rowOff>
    </xdr:from>
    <xdr:to>
      <xdr:col>3</xdr:col>
      <xdr:colOff>955675</xdr:colOff>
      <xdr:row>16</xdr:row>
      <xdr:rowOff>32315</xdr:rowOff>
    </xdr:to>
    <xdr:sp macro="" textlink="">
      <xdr:nvSpPr>
        <xdr:cNvPr id="73" name="円/楕円 72"/>
        <xdr:cNvSpPr/>
      </xdr:nvSpPr>
      <xdr:spPr bwMode="auto">
        <a:xfrm>
          <a:off x="4254500" y="272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42492</xdr:rowOff>
    </xdr:from>
    <xdr:ext cx="762000" cy="259045"/>
    <xdr:sp macro="" textlink="">
      <xdr:nvSpPr>
        <xdr:cNvPr id="74" name="テキスト ボックス 73"/>
        <xdr:cNvSpPr txBox="1"/>
      </xdr:nvSpPr>
      <xdr:spPr>
        <a:xfrm>
          <a:off x="3924300" y="24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70657</xdr:rowOff>
    </xdr:from>
    <xdr:to>
      <xdr:col>3</xdr:col>
      <xdr:colOff>257175</xdr:colOff>
      <xdr:row>16</xdr:row>
      <xdr:rowOff>807</xdr:rowOff>
    </xdr:to>
    <xdr:sp macro="" textlink="">
      <xdr:nvSpPr>
        <xdr:cNvPr id="75" name="円/楕円 74"/>
        <xdr:cNvSpPr/>
      </xdr:nvSpPr>
      <xdr:spPr bwMode="auto">
        <a:xfrm>
          <a:off x="3556000" y="269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10984</xdr:rowOff>
    </xdr:from>
    <xdr:ext cx="762000" cy="259045"/>
    <xdr:sp macro="" textlink="">
      <xdr:nvSpPr>
        <xdr:cNvPr id="76" name="テキスト ボックス 75"/>
        <xdr:cNvSpPr txBox="1"/>
      </xdr:nvSpPr>
      <xdr:spPr>
        <a:xfrm>
          <a:off x="3225800" y="24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13945</xdr:rowOff>
    </xdr:from>
    <xdr:to>
      <xdr:col>2</xdr:col>
      <xdr:colOff>692150</xdr:colOff>
      <xdr:row>15</xdr:row>
      <xdr:rowOff>115545</xdr:rowOff>
    </xdr:to>
    <xdr:sp macro="" textlink="">
      <xdr:nvSpPr>
        <xdr:cNvPr id="77" name="円/楕円 76"/>
        <xdr:cNvSpPr/>
      </xdr:nvSpPr>
      <xdr:spPr bwMode="auto">
        <a:xfrm>
          <a:off x="2857500" y="263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125722</xdr:rowOff>
    </xdr:from>
    <xdr:ext cx="762000" cy="259045"/>
    <xdr:sp macro="" textlink="">
      <xdr:nvSpPr>
        <xdr:cNvPr id="78" name="テキスト ボックス 77"/>
        <xdr:cNvSpPr txBox="1"/>
      </xdr:nvSpPr>
      <xdr:spPr>
        <a:xfrm>
          <a:off x="2527300" y="24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74977</xdr:rowOff>
    </xdr:from>
    <xdr:to>
      <xdr:col>4</xdr:col>
      <xdr:colOff>1117600</xdr:colOff>
      <xdr:row>34</xdr:row>
      <xdr:rowOff>131572</xdr:rowOff>
    </xdr:to>
    <xdr:cxnSp macro="">
      <xdr:nvCxnSpPr>
        <xdr:cNvPr id="113" name="直線コネクタ 112"/>
        <xdr:cNvCxnSpPr/>
      </xdr:nvCxnSpPr>
      <xdr:spPr bwMode="auto">
        <a:xfrm flipV="1">
          <a:off x="5003800" y="6342427"/>
          <a:ext cx="647700" cy="5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68740</xdr:rowOff>
    </xdr:from>
    <xdr:to>
      <xdr:col>4</xdr:col>
      <xdr:colOff>469900</xdr:colOff>
      <xdr:row>34</xdr:row>
      <xdr:rowOff>131572</xdr:rowOff>
    </xdr:to>
    <xdr:cxnSp macro="">
      <xdr:nvCxnSpPr>
        <xdr:cNvPr id="116" name="直線コネクタ 115"/>
        <xdr:cNvCxnSpPr/>
      </xdr:nvCxnSpPr>
      <xdr:spPr bwMode="auto">
        <a:xfrm>
          <a:off x="4305300" y="6336190"/>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173844</xdr:rowOff>
    </xdr:from>
    <xdr:ext cx="736600" cy="259045"/>
    <xdr:sp macro="" textlink="">
      <xdr:nvSpPr>
        <xdr:cNvPr id="118" name="テキスト ボックス 117"/>
        <xdr:cNvSpPr txBox="1"/>
      </xdr:nvSpPr>
      <xdr:spPr>
        <a:xfrm>
          <a:off x="4622800" y="678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298711</xdr:rowOff>
    </xdr:from>
    <xdr:to>
      <xdr:col>3</xdr:col>
      <xdr:colOff>904875</xdr:colOff>
      <xdr:row>34</xdr:row>
      <xdr:rowOff>68740</xdr:rowOff>
    </xdr:to>
    <xdr:cxnSp macro="">
      <xdr:nvCxnSpPr>
        <xdr:cNvPr id="119" name="直線コネクタ 118"/>
        <xdr:cNvCxnSpPr/>
      </xdr:nvCxnSpPr>
      <xdr:spPr bwMode="auto">
        <a:xfrm>
          <a:off x="3606800" y="6223261"/>
          <a:ext cx="698500" cy="112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106994</xdr:rowOff>
    </xdr:from>
    <xdr:ext cx="762000" cy="259045"/>
    <xdr:sp macro="" textlink="">
      <xdr:nvSpPr>
        <xdr:cNvPr id="121" name="テキスト ボックス 120"/>
        <xdr:cNvSpPr txBox="1"/>
      </xdr:nvSpPr>
      <xdr:spPr>
        <a:xfrm>
          <a:off x="3924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249595</xdr:rowOff>
    </xdr:from>
    <xdr:to>
      <xdr:col>3</xdr:col>
      <xdr:colOff>206375</xdr:colOff>
      <xdr:row>33</xdr:row>
      <xdr:rowOff>298711</xdr:rowOff>
    </xdr:to>
    <xdr:cxnSp macro="">
      <xdr:nvCxnSpPr>
        <xdr:cNvPr id="122" name="直線コネクタ 121"/>
        <xdr:cNvCxnSpPr/>
      </xdr:nvCxnSpPr>
      <xdr:spPr bwMode="auto">
        <a:xfrm>
          <a:off x="2908300" y="6174145"/>
          <a:ext cx="698500" cy="4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51249</xdr:rowOff>
    </xdr:from>
    <xdr:ext cx="762000" cy="259045"/>
    <xdr:sp macro="" textlink="">
      <xdr:nvSpPr>
        <xdr:cNvPr id="124" name="テキスト ボックス 123"/>
        <xdr:cNvSpPr txBox="1"/>
      </xdr:nvSpPr>
      <xdr:spPr>
        <a:xfrm>
          <a:off x="32258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311428</xdr:rowOff>
    </xdr:from>
    <xdr:ext cx="762000" cy="259045"/>
    <xdr:sp macro="" textlink="">
      <xdr:nvSpPr>
        <xdr:cNvPr id="126" name="テキスト ボックス 125"/>
        <xdr:cNvSpPr txBox="1"/>
      </xdr:nvSpPr>
      <xdr:spPr>
        <a:xfrm>
          <a:off x="2527300" y="657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24177</xdr:rowOff>
    </xdr:from>
    <xdr:to>
      <xdr:col>5</xdr:col>
      <xdr:colOff>34925</xdr:colOff>
      <xdr:row>34</xdr:row>
      <xdr:rowOff>125777</xdr:rowOff>
    </xdr:to>
    <xdr:sp macro="" textlink="">
      <xdr:nvSpPr>
        <xdr:cNvPr id="132" name="円/楕円 131"/>
        <xdr:cNvSpPr/>
      </xdr:nvSpPr>
      <xdr:spPr bwMode="auto">
        <a:xfrm>
          <a:off x="5600700" y="62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212154</xdr:rowOff>
    </xdr:from>
    <xdr:ext cx="762000" cy="259045"/>
    <xdr:sp macro="" textlink="">
      <xdr:nvSpPr>
        <xdr:cNvPr id="133" name="人口1人当たり決算額の推移該当値テキスト445"/>
        <xdr:cNvSpPr txBox="1"/>
      </xdr:nvSpPr>
      <xdr:spPr>
        <a:xfrm>
          <a:off x="5740400" y="61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80772</xdr:rowOff>
    </xdr:from>
    <xdr:to>
      <xdr:col>4</xdr:col>
      <xdr:colOff>520700</xdr:colOff>
      <xdr:row>34</xdr:row>
      <xdr:rowOff>182372</xdr:rowOff>
    </xdr:to>
    <xdr:sp macro="" textlink="">
      <xdr:nvSpPr>
        <xdr:cNvPr id="134" name="円/楕円 133"/>
        <xdr:cNvSpPr/>
      </xdr:nvSpPr>
      <xdr:spPr bwMode="auto">
        <a:xfrm>
          <a:off x="4953000" y="634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192549</xdr:rowOff>
    </xdr:from>
    <xdr:ext cx="736600" cy="259045"/>
    <xdr:sp macro="" textlink="">
      <xdr:nvSpPr>
        <xdr:cNvPr id="135" name="テキスト ボックス 134"/>
        <xdr:cNvSpPr txBox="1"/>
      </xdr:nvSpPr>
      <xdr:spPr>
        <a:xfrm>
          <a:off x="4622800" y="6117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27,110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17940</xdr:rowOff>
    </xdr:from>
    <xdr:to>
      <xdr:col>3</xdr:col>
      <xdr:colOff>955675</xdr:colOff>
      <xdr:row>34</xdr:row>
      <xdr:rowOff>119540</xdr:rowOff>
    </xdr:to>
    <xdr:sp macro="" textlink="">
      <xdr:nvSpPr>
        <xdr:cNvPr id="136" name="円/楕円 135"/>
        <xdr:cNvSpPr/>
      </xdr:nvSpPr>
      <xdr:spPr bwMode="auto">
        <a:xfrm>
          <a:off x="4254500" y="628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129717</xdr:rowOff>
    </xdr:from>
    <xdr:ext cx="762000" cy="259045"/>
    <xdr:sp macro="" textlink="">
      <xdr:nvSpPr>
        <xdr:cNvPr id="137" name="テキスト ボックス 136"/>
        <xdr:cNvSpPr txBox="1"/>
      </xdr:nvSpPr>
      <xdr:spPr>
        <a:xfrm>
          <a:off x="3924300" y="605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29,034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247911</xdr:rowOff>
    </xdr:from>
    <xdr:to>
      <xdr:col>3</xdr:col>
      <xdr:colOff>257175</xdr:colOff>
      <xdr:row>34</xdr:row>
      <xdr:rowOff>6611</xdr:rowOff>
    </xdr:to>
    <xdr:sp macro="" textlink="">
      <xdr:nvSpPr>
        <xdr:cNvPr id="138" name="円/楕円 137"/>
        <xdr:cNvSpPr/>
      </xdr:nvSpPr>
      <xdr:spPr bwMode="auto">
        <a:xfrm>
          <a:off x="3556000" y="6172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16788</xdr:rowOff>
    </xdr:from>
    <xdr:ext cx="762000" cy="259045"/>
    <xdr:sp macro="" textlink="">
      <xdr:nvSpPr>
        <xdr:cNvPr id="139" name="テキスト ボックス 138"/>
        <xdr:cNvSpPr txBox="1"/>
      </xdr:nvSpPr>
      <xdr:spPr>
        <a:xfrm>
          <a:off x="3225800" y="594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32,492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198795</xdr:rowOff>
    </xdr:from>
    <xdr:to>
      <xdr:col>2</xdr:col>
      <xdr:colOff>692150</xdr:colOff>
      <xdr:row>33</xdr:row>
      <xdr:rowOff>300395</xdr:rowOff>
    </xdr:to>
    <xdr:sp macro="" textlink="">
      <xdr:nvSpPr>
        <xdr:cNvPr id="140" name="円/楕円 139"/>
        <xdr:cNvSpPr/>
      </xdr:nvSpPr>
      <xdr:spPr bwMode="auto">
        <a:xfrm>
          <a:off x="2857500" y="612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139122</xdr:rowOff>
    </xdr:from>
    <xdr:ext cx="762000" cy="259045"/>
    <xdr:sp macro="" textlink="">
      <xdr:nvSpPr>
        <xdr:cNvPr id="141" name="テキスト ボックス 140"/>
        <xdr:cNvSpPr txBox="1"/>
      </xdr:nvSpPr>
      <xdr:spPr>
        <a:xfrm>
          <a:off x="2527300" y="589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78,812
78,399
210.87
36,704,508
35,299,507
1,319,056
21,659,561
37,210,275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45.1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120292</xdr:rowOff>
    </xdr:from>
    <xdr:to>
      <xdr:col>6</xdr:col>
      <xdr:colOff>511175</xdr:colOff>
      <xdr:row>36</xdr:row>
      <xdr:rowOff>130190</xdr:rowOff>
    </xdr:to>
    <xdr:cxnSp macro="">
      <xdr:nvCxnSpPr>
        <xdr:cNvPr id="59" name="直線コネクタ 58"/>
        <xdr:cNvCxnSpPr/>
      </xdr:nvCxnSpPr>
      <xdr:spPr>
        <a:xfrm flipV="1">
          <a:off x="3797300" y="6292492"/>
          <a:ext cx="8382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87213</xdr:rowOff>
    </xdr:from>
    <xdr:to>
      <xdr:col>5</xdr:col>
      <xdr:colOff>358775</xdr:colOff>
      <xdr:row>36</xdr:row>
      <xdr:rowOff>130190</xdr:rowOff>
    </xdr:to>
    <xdr:cxnSp macro="">
      <xdr:nvCxnSpPr>
        <xdr:cNvPr id="62" name="直線コネクタ 61"/>
        <xdr:cNvCxnSpPr/>
      </xdr:nvCxnSpPr>
      <xdr:spPr>
        <a:xfrm>
          <a:off x="2908300" y="625941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87698</xdr:rowOff>
    </xdr:from>
    <xdr:ext cx="534377" cy="259045"/>
    <xdr:sp macro="" textlink="">
      <xdr:nvSpPr>
        <xdr:cNvPr id="64" name="テキスト ボックス 63"/>
        <xdr:cNvSpPr txBox="1"/>
      </xdr:nvSpPr>
      <xdr:spPr>
        <a:xfrm>
          <a:off x="3530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87511</xdr:rowOff>
    </xdr:from>
    <xdr:to>
      <xdr:col>4</xdr:col>
      <xdr:colOff>155575</xdr:colOff>
      <xdr:row>36</xdr:row>
      <xdr:rowOff>87213</xdr:rowOff>
    </xdr:to>
    <xdr:cxnSp macro="">
      <xdr:nvCxnSpPr>
        <xdr:cNvPr id="65" name="直線コネクタ 64"/>
        <xdr:cNvCxnSpPr/>
      </xdr:nvCxnSpPr>
      <xdr:spPr>
        <a:xfrm>
          <a:off x="2019300" y="5916811"/>
          <a:ext cx="889000" cy="3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102397</xdr:rowOff>
    </xdr:from>
    <xdr:ext cx="534377" cy="259045"/>
    <xdr:sp macro="" textlink="">
      <xdr:nvSpPr>
        <xdr:cNvPr id="67" name="テキスト ボックス 66"/>
        <xdr:cNvSpPr txBox="1"/>
      </xdr:nvSpPr>
      <xdr:spPr>
        <a:xfrm>
          <a:off x="2641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47940</xdr:rowOff>
    </xdr:from>
    <xdr:to>
      <xdr:col>2</xdr:col>
      <xdr:colOff>638175</xdr:colOff>
      <xdr:row>34</xdr:row>
      <xdr:rowOff>87511</xdr:rowOff>
    </xdr:to>
    <xdr:cxnSp macro="">
      <xdr:nvCxnSpPr>
        <xdr:cNvPr id="68" name="直線コネクタ 67"/>
        <xdr:cNvCxnSpPr/>
      </xdr:nvCxnSpPr>
      <xdr:spPr>
        <a:xfrm>
          <a:off x="1130300" y="5877240"/>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5765</xdr:rowOff>
    </xdr:from>
    <xdr:ext cx="534377" cy="259045"/>
    <xdr:sp macro="" textlink="">
      <xdr:nvSpPr>
        <xdr:cNvPr id="70" name="テキスト ボックス 69"/>
        <xdr:cNvSpPr txBox="1"/>
      </xdr:nvSpPr>
      <xdr:spPr>
        <a:xfrm>
          <a:off x="1752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98371</xdr:rowOff>
    </xdr:from>
    <xdr:ext cx="534377" cy="259045"/>
    <xdr:sp macro="" textlink="">
      <xdr:nvSpPr>
        <xdr:cNvPr id="72" name="テキスト ボックス 71"/>
        <xdr:cNvSpPr txBox="1"/>
      </xdr:nvSpPr>
      <xdr:spPr>
        <a:xfrm>
          <a:off x="863111" y="60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69492</xdr:rowOff>
    </xdr:from>
    <xdr:to>
      <xdr:col>6</xdr:col>
      <xdr:colOff>561975</xdr:colOff>
      <xdr:row>36</xdr:row>
      <xdr:rowOff>171092</xdr:rowOff>
    </xdr:to>
    <xdr:sp macro="" textlink="">
      <xdr:nvSpPr>
        <xdr:cNvPr id="78" name="円/楕円 77"/>
        <xdr:cNvSpPr/>
      </xdr:nvSpPr>
      <xdr:spPr>
        <a:xfrm>
          <a:off x="4584700" y="62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47919</xdr:rowOff>
    </xdr:from>
    <xdr:ext cx="534377" cy="259045"/>
    <xdr:sp macro="" textlink="">
      <xdr:nvSpPr>
        <xdr:cNvPr id="79" name="人件費該当値テキスト"/>
        <xdr:cNvSpPr txBox="1"/>
      </xdr:nvSpPr>
      <xdr:spPr>
        <a:xfrm>
          <a:off x="4686300" y="622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79390</xdr:rowOff>
    </xdr:from>
    <xdr:to>
      <xdr:col>5</xdr:col>
      <xdr:colOff>409575</xdr:colOff>
      <xdr:row>37</xdr:row>
      <xdr:rowOff>9540</xdr:rowOff>
    </xdr:to>
    <xdr:sp macro="" textlink="">
      <xdr:nvSpPr>
        <xdr:cNvPr id="80" name="円/楕円 79"/>
        <xdr:cNvSpPr/>
      </xdr:nvSpPr>
      <xdr:spPr>
        <a:xfrm>
          <a:off x="3746500" y="62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667</xdr:rowOff>
    </xdr:from>
    <xdr:ext cx="534377" cy="259045"/>
    <xdr:sp macro="" textlink="">
      <xdr:nvSpPr>
        <xdr:cNvPr id="81" name="テキスト ボックス 80"/>
        <xdr:cNvSpPr txBox="1"/>
      </xdr:nvSpPr>
      <xdr:spPr>
        <a:xfrm>
          <a:off x="3530111" y="634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36413</xdr:rowOff>
    </xdr:from>
    <xdr:to>
      <xdr:col>4</xdr:col>
      <xdr:colOff>206375</xdr:colOff>
      <xdr:row>36</xdr:row>
      <xdr:rowOff>138013</xdr:rowOff>
    </xdr:to>
    <xdr:sp macro="" textlink="">
      <xdr:nvSpPr>
        <xdr:cNvPr id="82" name="円/楕円 81"/>
        <xdr:cNvSpPr/>
      </xdr:nvSpPr>
      <xdr:spPr>
        <a:xfrm>
          <a:off x="2857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129140</xdr:rowOff>
    </xdr:from>
    <xdr:ext cx="534377" cy="259045"/>
    <xdr:sp macro="" textlink="">
      <xdr:nvSpPr>
        <xdr:cNvPr id="83" name="テキスト ボックス 82"/>
        <xdr:cNvSpPr txBox="1"/>
      </xdr:nvSpPr>
      <xdr:spPr>
        <a:xfrm>
          <a:off x="2641111" y="63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36711</xdr:rowOff>
    </xdr:from>
    <xdr:to>
      <xdr:col>3</xdr:col>
      <xdr:colOff>3175</xdr:colOff>
      <xdr:row>34</xdr:row>
      <xdr:rowOff>138311</xdr:rowOff>
    </xdr:to>
    <xdr:sp macro="" textlink="">
      <xdr:nvSpPr>
        <xdr:cNvPr id="84" name="円/楕円 83"/>
        <xdr:cNvSpPr/>
      </xdr:nvSpPr>
      <xdr:spPr>
        <a:xfrm>
          <a:off x="1968500" y="58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154838</xdr:rowOff>
    </xdr:from>
    <xdr:ext cx="534377" cy="259045"/>
    <xdr:sp macro="" textlink="">
      <xdr:nvSpPr>
        <xdr:cNvPr id="85" name="テキスト ボックス 84"/>
        <xdr:cNvSpPr txBox="1"/>
      </xdr:nvSpPr>
      <xdr:spPr>
        <a:xfrm>
          <a:off x="1752111" y="564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168590</xdr:rowOff>
    </xdr:from>
    <xdr:to>
      <xdr:col>1</xdr:col>
      <xdr:colOff>485775</xdr:colOff>
      <xdr:row>34</xdr:row>
      <xdr:rowOff>98740</xdr:rowOff>
    </xdr:to>
    <xdr:sp macro="" textlink="">
      <xdr:nvSpPr>
        <xdr:cNvPr id="86" name="円/楕円 85"/>
        <xdr:cNvSpPr/>
      </xdr:nvSpPr>
      <xdr:spPr>
        <a:xfrm>
          <a:off x="1079500" y="58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115267</xdr:rowOff>
    </xdr:from>
    <xdr:ext cx="534377" cy="259045"/>
    <xdr:sp macro="" textlink="">
      <xdr:nvSpPr>
        <xdr:cNvPr id="87" name="テキスト ボックス 86"/>
        <xdr:cNvSpPr txBox="1"/>
      </xdr:nvSpPr>
      <xdr:spPr>
        <a:xfrm>
          <a:off x="863111" y="56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112135</xdr:rowOff>
    </xdr:from>
    <xdr:to>
      <xdr:col>6</xdr:col>
      <xdr:colOff>511175</xdr:colOff>
      <xdr:row>56</xdr:row>
      <xdr:rowOff>145300</xdr:rowOff>
    </xdr:to>
    <xdr:cxnSp macro="">
      <xdr:nvCxnSpPr>
        <xdr:cNvPr id="117" name="直線コネクタ 116"/>
        <xdr:cNvCxnSpPr/>
      </xdr:nvCxnSpPr>
      <xdr:spPr>
        <a:xfrm>
          <a:off x="3797300" y="9713335"/>
          <a:ext cx="8382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112135</xdr:rowOff>
    </xdr:from>
    <xdr:to>
      <xdr:col>5</xdr:col>
      <xdr:colOff>358775</xdr:colOff>
      <xdr:row>56</xdr:row>
      <xdr:rowOff>147872</xdr:rowOff>
    </xdr:to>
    <xdr:cxnSp macro="">
      <xdr:nvCxnSpPr>
        <xdr:cNvPr id="120" name="直線コネクタ 119"/>
        <xdr:cNvCxnSpPr/>
      </xdr:nvCxnSpPr>
      <xdr:spPr>
        <a:xfrm flipV="1">
          <a:off x="2908300" y="9713335"/>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131432</xdr:rowOff>
    </xdr:from>
    <xdr:to>
      <xdr:col>4</xdr:col>
      <xdr:colOff>155575</xdr:colOff>
      <xdr:row>56</xdr:row>
      <xdr:rowOff>147872</xdr:rowOff>
    </xdr:to>
    <xdr:cxnSp macro="">
      <xdr:nvCxnSpPr>
        <xdr:cNvPr id="123" name="直線コネクタ 122"/>
        <xdr:cNvCxnSpPr/>
      </xdr:nvCxnSpPr>
      <xdr:spPr>
        <a:xfrm>
          <a:off x="2019300" y="9732632"/>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80264</xdr:rowOff>
    </xdr:from>
    <xdr:to>
      <xdr:col>2</xdr:col>
      <xdr:colOff>638175</xdr:colOff>
      <xdr:row>56</xdr:row>
      <xdr:rowOff>131432</xdr:rowOff>
    </xdr:to>
    <xdr:cxnSp macro="">
      <xdr:nvCxnSpPr>
        <xdr:cNvPr id="126" name="直線コネクタ 125"/>
        <xdr:cNvCxnSpPr/>
      </xdr:nvCxnSpPr>
      <xdr:spPr>
        <a:xfrm>
          <a:off x="1130300" y="9681464"/>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89069</xdr:rowOff>
    </xdr:from>
    <xdr:ext cx="534377" cy="259045"/>
    <xdr:sp macro="" textlink="">
      <xdr:nvSpPr>
        <xdr:cNvPr id="128" name="テキスト ボックス 127"/>
        <xdr:cNvSpPr txBox="1"/>
      </xdr:nvSpPr>
      <xdr:spPr>
        <a:xfrm>
          <a:off x="1752111" y="9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59065</xdr:rowOff>
    </xdr:from>
    <xdr:ext cx="534377" cy="259045"/>
    <xdr:sp macro="" textlink="">
      <xdr:nvSpPr>
        <xdr:cNvPr id="130" name="テキスト ボックス 129"/>
        <xdr:cNvSpPr txBox="1"/>
      </xdr:nvSpPr>
      <xdr:spPr>
        <a:xfrm>
          <a:off x="863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94500</xdr:rowOff>
    </xdr:from>
    <xdr:to>
      <xdr:col>6</xdr:col>
      <xdr:colOff>561975</xdr:colOff>
      <xdr:row>57</xdr:row>
      <xdr:rowOff>24650</xdr:rowOff>
    </xdr:to>
    <xdr:sp macro="" textlink="">
      <xdr:nvSpPr>
        <xdr:cNvPr id="136" name="円/楕円 135"/>
        <xdr:cNvSpPr/>
      </xdr:nvSpPr>
      <xdr:spPr>
        <a:xfrm>
          <a:off x="4584700" y="9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72927</xdr:rowOff>
    </xdr:from>
    <xdr:ext cx="534377" cy="259045"/>
    <xdr:sp macro="" textlink="">
      <xdr:nvSpPr>
        <xdr:cNvPr id="137" name="物件費該当値テキスト"/>
        <xdr:cNvSpPr txBox="1"/>
      </xdr:nvSpPr>
      <xdr:spPr>
        <a:xfrm>
          <a:off x="4686300" y="96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61335</xdr:rowOff>
    </xdr:from>
    <xdr:to>
      <xdr:col>5</xdr:col>
      <xdr:colOff>409575</xdr:colOff>
      <xdr:row>56</xdr:row>
      <xdr:rowOff>162935</xdr:rowOff>
    </xdr:to>
    <xdr:sp macro="" textlink="">
      <xdr:nvSpPr>
        <xdr:cNvPr id="138" name="円/楕円 137"/>
        <xdr:cNvSpPr/>
      </xdr:nvSpPr>
      <xdr:spPr>
        <a:xfrm>
          <a:off x="3746500" y="96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154062</xdr:rowOff>
    </xdr:from>
    <xdr:ext cx="534377" cy="259045"/>
    <xdr:sp macro="" textlink="">
      <xdr:nvSpPr>
        <xdr:cNvPr id="139" name="テキスト ボックス 138"/>
        <xdr:cNvSpPr txBox="1"/>
      </xdr:nvSpPr>
      <xdr:spPr>
        <a:xfrm>
          <a:off x="3530111" y="97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97072</xdr:rowOff>
    </xdr:from>
    <xdr:to>
      <xdr:col>4</xdr:col>
      <xdr:colOff>206375</xdr:colOff>
      <xdr:row>57</xdr:row>
      <xdr:rowOff>27222</xdr:rowOff>
    </xdr:to>
    <xdr:sp macro="" textlink="">
      <xdr:nvSpPr>
        <xdr:cNvPr id="140" name="円/楕円 139"/>
        <xdr:cNvSpPr/>
      </xdr:nvSpPr>
      <xdr:spPr>
        <a:xfrm>
          <a:off x="2857500" y="96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18349</xdr:rowOff>
    </xdr:from>
    <xdr:ext cx="534377" cy="259045"/>
    <xdr:sp macro="" textlink="">
      <xdr:nvSpPr>
        <xdr:cNvPr id="141" name="テキスト ボックス 140"/>
        <xdr:cNvSpPr txBox="1"/>
      </xdr:nvSpPr>
      <xdr:spPr>
        <a:xfrm>
          <a:off x="2641111" y="9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80632</xdr:rowOff>
    </xdr:from>
    <xdr:to>
      <xdr:col>3</xdr:col>
      <xdr:colOff>3175</xdr:colOff>
      <xdr:row>57</xdr:row>
      <xdr:rowOff>10782</xdr:rowOff>
    </xdr:to>
    <xdr:sp macro="" textlink="">
      <xdr:nvSpPr>
        <xdr:cNvPr id="142" name="円/楕円 141"/>
        <xdr:cNvSpPr/>
      </xdr:nvSpPr>
      <xdr:spPr>
        <a:xfrm>
          <a:off x="1968500" y="96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1909</xdr:rowOff>
    </xdr:from>
    <xdr:ext cx="534377" cy="259045"/>
    <xdr:sp macro="" textlink="">
      <xdr:nvSpPr>
        <xdr:cNvPr id="143" name="テキスト ボックス 142"/>
        <xdr:cNvSpPr txBox="1"/>
      </xdr:nvSpPr>
      <xdr:spPr>
        <a:xfrm>
          <a:off x="1752111" y="977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29464</xdr:rowOff>
    </xdr:from>
    <xdr:to>
      <xdr:col>1</xdr:col>
      <xdr:colOff>485775</xdr:colOff>
      <xdr:row>56</xdr:row>
      <xdr:rowOff>131064</xdr:rowOff>
    </xdr:to>
    <xdr:sp macro="" textlink="">
      <xdr:nvSpPr>
        <xdr:cNvPr id="144" name="円/楕円 143"/>
        <xdr:cNvSpPr/>
      </xdr:nvSpPr>
      <xdr:spPr>
        <a:xfrm>
          <a:off x="1079500" y="96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122191</xdr:rowOff>
    </xdr:from>
    <xdr:ext cx="534377" cy="259045"/>
    <xdr:sp macro="" textlink="">
      <xdr:nvSpPr>
        <xdr:cNvPr id="145" name="テキスト ボックス 144"/>
        <xdr:cNvSpPr txBox="1"/>
      </xdr:nvSpPr>
      <xdr:spPr>
        <a:xfrm>
          <a:off x="863111" y="97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163540</xdr:rowOff>
    </xdr:from>
    <xdr:to>
      <xdr:col>6</xdr:col>
      <xdr:colOff>511175</xdr:colOff>
      <xdr:row>76</xdr:row>
      <xdr:rowOff>24257</xdr:rowOff>
    </xdr:to>
    <xdr:cxnSp macro="">
      <xdr:nvCxnSpPr>
        <xdr:cNvPr id="176" name="直線コネクタ 175"/>
        <xdr:cNvCxnSpPr/>
      </xdr:nvCxnSpPr>
      <xdr:spPr>
        <a:xfrm>
          <a:off x="3797300" y="13022290"/>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163540</xdr:rowOff>
    </xdr:from>
    <xdr:to>
      <xdr:col>5</xdr:col>
      <xdr:colOff>358775</xdr:colOff>
      <xdr:row>76</xdr:row>
      <xdr:rowOff>20176</xdr:rowOff>
    </xdr:to>
    <xdr:cxnSp macro="">
      <xdr:nvCxnSpPr>
        <xdr:cNvPr id="179" name="直線コネクタ 178"/>
        <xdr:cNvCxnSpPr/>
      </xdr:nvCxnSpPr>
      <xdr:spPr>
        <a:xfrm flipV="1">
          <a:off x="2908300" y="13022290"/>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64225</xdr:rowOff>
    </xdr:from>
    <xdr:ext cx="469744" cy="259045"/>
    <xdr:sp macro="" textlink="">
      <xdr:nvSpPr>
        <xdr:cNvPr id="181" name="テキスト ボックス 180"/>
        <xdr:cNvSpPr txBox="1"/>
      </xdr:nvSpPr>
      <xdr:spPr>
        <a:xfrm>
          <a:off x="3562427" y="130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169418</xdr:rowOff>
    </xdr:from>
    <xdr:to>
      <xdr:col>4</xdr:col>
      <xdr:colOff>155575</xdr:colOff>
      <xdr:row>76</xdr:row>
      <xdr:rowOff>20176</xdr:rowOff>
    </xdr:to>
    <xdr:cxnSp macro="">
      <xdr:nvCxnSpPr>
        <xdr:cNvPr id="182" name="直線コネクタ 181"/>
        <xdr:cNvCxnSpPr/>
      </xdr:nvCxnSpPr>
      <xdr:spPr>
        <a:xfrm>
          <a:off x="2019300" y="13028168"/>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169418</xdr:rowOff>
    </xdr:from>
    <xdr:to>
      <xdr:col>2</xdr:col>
      <xdr:colOff>638175</xdr:colOff>
      <xdr:row>76</xdr:row>
      <xdr:rowOff>44504</xdr:rowOff>
    </xdr:to>
    <xdr:cxnSp macro="">
      <xdr:nvCxnSpPr>
        <xdr:cNvPr id="185" name="直線コネクタ 184"/>
        <xdr:cNvCxnSpPr/>
      </xdr:nvCxnSpPr>
      <xdr:spPr>
        <a:xfrm flipV="1">
          <a:off x="1130300" y="13028168"/>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144907</xdr:rowOff>
    </xdr:from>
    <xdr:to>
      <xdr:col>6</xdr:col>
      <xdr:colOff>561975</xdr:colOff>
      <xdr:row>76</xdr:row>
      <xdr:rowOff>75056</xdr:rowOff>
    </xdr:to>
    <xdr:sp macro="" textlink="">
      <xdr:nvSpPr>
        <xdr:cNvPr id="195" name="円/楕円 194"/>
        <xdr:cNvSpPr/>
      </xdr:nvSpPr>
      <xdr:spPr>
        <a:xfrm>
          <a:off x="4584700" y="13003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123334</xdr:rowOff>
    </xdr:from>
    <xdr:ext cx="469744" cy="259045"/>
    <xdr:sp macro="" textlink="">
      <xdr:nvSpPr>
        <xdr:cNvPr id="196" name="維持補修費該当値テキスト"/>
        <xdr:cNvSpPr txBox="1"/>
      </xdr:nvSpPr>
      <xdr:spPr>
        <a:xfrm>
          <a:off x="4686300" y="1298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112740</xdr:rowOff>
    </xdr:from>
    <xdr:to>
      <xdr:col>5</xdr:col>
      <xdr:colOff>409575</xdr:colOff>
      <xdr:row>76</xdr:row>
      <xdr:rowOff>42890</xdr:rowOff>
    </xdr:to>
    <xdr:sp macro="" textlink="">
      <xdr:nvSpPr>
        <xdr:cNvPr id="197" name="円/楕円 196"/>
        <xdr:cNvSpPr/>
      </xdr:nvSpPr>
      <xdr:spPr>
        <a:xfrm>
          <a:off x="3746500" y="129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59417</xdr:rowOff>
    </xdr:from>
    <xdr:ext cx="469744" cy="259045"/>
    <xdr:sp macro="" textlink="">
      <xdr:nvSpPr>
        <xdr:cNvPr id="198" name="テキスト ボックス 197"/>
        <xdr:cNvSpPr txBox="1"/>
      </xdr:nvSpPr>
      <xdr:spPr>
        <a:xfrm>
          <a:off x="3562427" y="127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140825</xdr:rowOff>
    </xdr:from>
    <xdr:to>
      <xdr:col>4</xdr:col>
      <xdr:colOff>206375</xdr:colOff>
      <xdr:row>76</xdr:row>
      <xdr:rowOff>70976</xdr:rowOff>
    </xdr:to>
    <xdr:sp macro="" textlink="">
      <xdr:nvSpPr>
        <xdr:cNvPr id="199" name="円/楕円 198"/>
        <xdr:cNvSpPr/>
      </xdr:nvSpPr>
      <xdr:spPr>
        <a:xfrm>
          <a:off x="2857500" y="12999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62103</xdr:rowOff>
    </xdr:from>
    <xdr:ext cx="469744" cy="259045"/>
    <xdr:sp macro="" textlink="">
      <xdr:nvSpPr>
        <xdr:cNvPr id="200" name="テキスト ボックス 199"/>
        <xdr:cNvSpPr txBox="1"/>
      </xdr:nvSpPr>
      <xdr:spPr>
        <a:xfrm>
          <a:off x="2673427" y="1309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118618</xdr:rowOff>
    </xdr:from>
    <xdr:to>
      <xdr:col>3</xdr:col>
      <xdr:colOff>3175</xdr:colOff>
      <xdr:row>76</xdr:row>
      <xdr:rowOff>48769</xdr:rowOff>
    </xdr:to>
    <xdr:sp macro="" textlink="">
      <xdr:nvSpPr>
        <xdr:cNvPr id="201" name="円/楕円 200"/>
        <xdr:cNvSpPr/>
      </xdr:nvSpPr>
      <xdr:spPr>
        <a:xfrm>
          <a:off x="1968500" y="12977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39895</xdr:rowOff>
    </xdr:from>
    <xdr:ext cx="469744" cy="259045"/>
    <xdr:sp macro="" textlink="">
      <xdr:nvSpPr>
        <xdr:cNvPr id="202" name="テキスト ボックス 201"/>
        <xdr:cNvSpPr txBox="1"/>
      </xdr:nvSpPr>
      <xdr:spPr>
        <a:xfrm>
          <a:off x="1784427" y="130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165154</xdr:rowOff>
    </xdr:from>
    <xdr:to>
      <xdr:col>1</xdr:col>
      <xdr:colOff>485775</xdr:colOff>
      <xdr:row>76</xdr:row>
      <xdr:rowOff>95304</xdr:rowOff>
    </xdr:to>
    <xdr:sp macro="" textlink="">
      <xdr:nvSpPr>
        <xdr:cNvPr id="203" name="円/楕円 202"/>
        <xdr:cNvSpPr/>
      </xdr:nvSpPr>
      <xdr:spPr>
        <a:xfrm>
          <a:off x="1079500" y="130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86431</xdr:rowOff>
    </xdr:from>
    <xdr:ext cx="469744" cy="259045"/>
    <xdr:sp macro="" textlink="">
      <xdr:nvSpPr>
        <xdr:cNvPr id="204" name="テキスト ボックス 203"/>
        <xdr:cNvSpPr txBox="1"/>
      </xdr:nvSpPr>
      <xdr:spPr>
        <a:xfrm>
          <a:off x="895427" y="1311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73864</xdr:rowOff>
    </xdr:from>
    <xdr:to>
      <xdr:col>6</xdr:col>
      <xdr:colOff>511175</xdr:colOff>
      <xdr:row>95</xdr:row>
      <xdr:rowOff>114515</xdr:rowOff>
    </xdr:to>
    <xdr:cxnSp macro="">
      <xdr:nvCxnSpPr>
        <xdr:cNvPr id="234" name="直線コネクタ 233"/>
        <xdr:cNvCxnSpPr/>
      </xdr:nvCxnSpPr>
      <xdr:spPr>
        <a:xfrm flipV="1">
          <a:off x="3797300" y="16361614"/>
          <a:ext cx="8382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114515</xdr:rowOff>
    </xdr:from>
    <xdr:to>
      <xdr:col>5</xdr:col>
      <xdr:colOff>358775</xdr:colOff>
      <xdr:row>96</xdr:row>
      <xdr:rowOff>30448</xdr:rowOff>
    </xdr:to>
    <xdr:cxnSp macro="">
      <xdr:nvCxnSpPr>
        <xdr:cNvPr id="237" name="直線コネクタ 236"/>
        <xdr:cNvCxnSpPr/>
      </xdr:nvCxnSpPr>
      <xdr:spPr>
        <a:xfrm flipV="1">
          <a:off x="2908300" y="16402265"/>
          <a:ext cx="889000" cy="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161358</xdr:rowOff>
    </xdr:from>
    <xdr:ext cx="534377" cy="259045"/>
    <xdr:sp macro="" textlink="">
      <xdr:nvSpPr>
        <xdr:cNvPr id="239" name="テキスト ボックス 238"/>
        <xdr:cNvSpPr txBox="1"/>
      </xdr:nvSpPr>
      <xdr:spPr>
        <a:xfrm>
          <a:off x="3530111" y="164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30448</xdr:rowOff>
    </xdr:from>
    <xdr:to>
      <xdr:col>4</xdr:col>
      <xdr:colOff>155575</xdr:colOff>
      <xdr:row>96</xdr:row>
      <xdr:rowOff>80607</xdr:rowOff>
    </xdr:to>
    <xdr:cxnSp macro="">
      <xdr:nvCxnSpPr>
        <xdr:cNvPr id="240" name="直線コネクタ 239"/>
        <xdr:cNvCxnSpPr/>
      </xdr:nvCxnSpPr>
      <xdr:spPr>
        <a:xfrm flipV="1">
          <a:off x="2019300" y="16489648"/>
          <a:ext cx="8890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94663</xdr:rowOff>
    </xdr:from>
    <xdr:ext cx="534377" cy="259045"/>
    <xdr:sp macro="" textlink="">
      <xdr:nvSpPr>
        <xdr:cNvPr id="242" name="テキスト ボックス 241"/>
        <xdr:cNvSpPr txBox="1"/>
      </xdr:nvSpPr>
      <xdr:spPr>
        <a:xfrm>
          <a:off x="2641111" y="165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75140</xdr:rowOff>
    </xdr:from>
    <xdr:to>
      <xdr:col>2</xdr:col>
      <xdr:colOff>638175</xdr:colOff>
      <xdr:row>96</xdr:row>
      <xdr:rowOff>80607</xdr:rowOff>
    </xdr:to>
    <xdr:cxnSp macro="">
      <xdr:nvCxnSpPr>
        <xdr:cNvPr id="243" name="直線コネクタ 242"/>
        <xdr:cNvCxnSpPr/>
      </xdr:nvCxnSpPr>
      <xdr:spPr>
        <a:xfrm>
          <a:off x="1130300" y="16534340"/>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133760</xdr:rowOff>
    </xdr:from>
    <xdr:ext cx="534377" cy="259045"/>
    <xdr:sp macro="" textlink="">
      <xdr:nvSpPr>
        <xdr:cNvPr id="245" name="テキスト ボックス 244"/>
        <xdr:cNvSpPr txBox="1"/>
      </xdr:nvSpPr>
      <xdr:spPr>
        <a:xfrm>
          <a:off x="175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126292</xdr:rowOff>
    </xdr:from>
    <xdr:ext cx="534377" cy="259045"/>
    <xdr:sp macro="" textlink="">
      <xdr:nvSpPr>
        <xdr:cNvPr id="247" name="テキスト ボックス 246"/>
        <xdr:cNvSpPr txBox="1"/>
      </xdr:nvSpPr>
      <xdr:spPr>
        <a:xfrm>
          <a:off x="863111" y="162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23064</xdr:rowOff>
    </xdr:from>
    <xdr:to>
      <xdr:col>6</xdr:col>
      <xdr:colOff>561975</xdr:colOff>
      <xdr:row>95</xdr:row>
      <xdr:rowOff>124664</xdr:rowOff>
    </xdr:to>
    <xdr:sp macro="" textlink="">
      <xdr:nvSpPr>
        <xdr:cNvPr id="253" name="円/楕円 252"/>
        <xdr:cNvSpPr/>
      </xdr:nvSpPr>
      <xdr:spPr>
        <a:xfrm>
          <a:off x="4584700" y="163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45941</xdr:rowOff>
    </xdr:from>
    <xdr:ext cx="534377" cy="259045"/>
    <xdr:sp macro="" textlink="">
      <xdr:nvSpPr>
        <xdr:cNvPr id="254" name="扶助費該当値テキスト"/>
        <xdr:cNvSpPr txBox="1"/>
      </xdr:nvSpPr>
      <xdr:spPr>
        <a:xfrm>
          <a:off x="4686300" y="161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74,456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63715</xdr:rowOff>
    </xdr:from>
    <xdr:to>
      <xdr:col>5</xdr:col>
      <xdr:colOff>409575</xdr:colOff>
      <xdr:row>95</xdr:row>
      <xdr:rowOff>165315</xdr:rowOff>
    </xdr:to>
    <xdr:sp macro="" textlink="">
      <xdr:nvSpPr>
        <xdr:cNvPr id="255" name="円/楕円 254"/>
        <xdr:cNvSpPr/>
      </xdr:nvSpPr>
      <xdr:spPr>
        <a:xfrm>
          <a:off x="3746500" y="163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10392</xdr:rowOff>
    </xdr:from>
    <xdr:ext cx="534377" cy="259045"/>
    <xdr:sp macro="" textlink="">
      <xdr:nvSpPr>
        <xdr:cNvPr id="256" name="テキスト ボックス 255"/>
        <xdr:cNvSpPr txBox="1"/>
      </xdr:nvSpPr>
      <xdr:spPr>
        <a:xfrm>
          <a:off x="3530111" y="161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151098</xdr:rowOff>
    </xdr:from>
    <xdr:to>
      <xdr:col>4</xdr:col>
      <xdr:colOff>206375</xdr:colOff>
      <xdr:row>96</xdr:row>
      <xdr:rowOff>81248</xdr:rowOff>
    </xdr:to>
    <xdr:sp macro="" textlink="">
      <xdr:nvSpPr>
        <xdr:cNvPr id="257" name="円/楕円 256"/>
        <xdr:cNvSpPr/>
      </xdr:nvSpPr>
      <xdr:spPr>
        <a:xfrm>
          <a:off x="2857500" y="164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97775</xdr:rowOff>
    </xdr:from>
    <xdr:ext cx="534377" cy="259045"/>
    <xdr:sp macro="" textlink="">
      <xdr:nvSpPr>
        <xdr:cNvPr id="258" name="テキスト ボックス 257"/>
        <xdr:cNvSpPr txBox="1"/>
      </xdr:nvSpPr>
      <xdr:spPr>
        <a:xfrm>
          <a:off x="2641111" y="162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29807</xdr:rowOff>
    </xdr:from>
    <xdr:to>
      <xdr:col>3</xdr:col>
      <xdr:colOff>3175</xdr:colOff>
      <xdr:row>96</xdr:row>
      <xdr:rowOff>131407</xdr:rowOff>
    </xdr:to>
    <xdr:sp macro="" textlink="">
      <xdr:nvSpPr>
        <xdr:cNvPr id="259" name="円/楕円 258"/>
        <xdr:cNvSpPr/>
      </xdr:nvSpPr>
      <xdr:spPr>
        <a:xfrm>
          <a:off x="19685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122534</xdr:rowOff>
    </xdr:from>
    <xdr:ext cx="534377" cy="259045"/>
    <xdr:sp macro="" textlink="">
      <xdr:nvSpPr>
        <xdr:cNvPr id="260" name="テキスト ボックス 259"/>
        <xdr:cNvSpPr txBox="1"/>
      </xdr:nvSpPr>
      <xdr:spPr>
        <a:xfrm>
          <a:off x="1752111" y="165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24340</xdr:rowOff>
    </xdr:from>
    <xdr:to>
      <xdr:col>1</xdr:col>
      <xdr:colOff>485775</xdr:colOff>
      <xdr:row>96</xdr:row>
      <xdr:rowOff>125940</xdr:rowOff>
    </xdr:to>
    <xdr:sp macro="" textlink="">
      <xdr:nvSpPr>
        <xdr:cNvPr id="261" name="円/楕円 260"/>
        <xdr:cNvSpPr/>
      </xdr:nvSpPr>
      <xdr:spPr>
        <a:xfrm>
          <a:off x="1079500" y="164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117067</xdr:rowOff>
    </xdr:from>
    <xdr:ext cx="534377" cy="259045"/>
    <xdr:sp macro="" textlink="">
      <xdr:nvSpPr>
        <xdr:cNvPr id="262" name="テキスト ボックス 261"/>
        <xdr:cNvSpPr txBox="1"/>
      </xdr:nvSpPr>
      <xdr:spPr>
        <a:xfrm>
          <a:off x="863111" y="1657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136716</xdr:rowOff>
    </xdr:from>
    <xdr:to>
      <xdr:col>15</xdr:col>
      <xdr:colOff>180975</xdr:colOff>
      <xdr:row>34</xdr:row>
      <xdr:rowOff>37706</xdr:rowOff>
    </xdr:to>
    <xdr:cxnSp macro="">
      <xdr:nvCxnSpPr>
        <xdr:cNvPr id="291" name="直線コネクタ 290"/>
        <xdr:cNvCxnSpPr/>
      </xdr:nvCxnSpPr>
      <xdr:spPr>
        <a:xfrm flipV="1">
          <a:off x="9639300" y="5794566"/>
          <a:ext cx="838200" cy="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37706</xdr:rowOff>
    </xdr:from>
    <xdr:to>
      <xdr:col>14</xdr:col>
      <xdr:colOff>28575</xdr:colOff>
      <xdr:row>35</xdr:row>
      <xdr:rowOff>40856</xdr:rowOff>
    </xdr:to>
    <xdr:cxnSp macro="">
      <xdr:nvCxnSpPr>
        <xdr:cNvPr id="294" name="直線コネクタ 293"/>
        <xdr:cNvCxnSpPr/>
      </xdr:nvCxnSpPr>
      <xdr:spPr>
        <a:xfrm flipV="1">
          <a:off x="8750300" y="5867006"/>
          <a:ext cx="889000" cy="1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51122</xdr:rowOff>
    </xdr:from>
    <xdr:ext cx="534377" cy="259045"/>
    <xdr:sp macro="" textlink="">
      <xdr:nvSpPr>
        <xdr:cNvPr id="296" name="テキスト ボックス 295"/>
        <xdr:cNvSpPr txBox="1"/>
      </xdr:nvSpPr>
      <xdr:spPr>
        <a:xfrm>
          <a:off x="9372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40856</xdr:rowOff>
    </xdr:from>
    <xdr:to>
      <xdr:col>12</xdr:col>
      <xdr:colOff>511175</xdr:colOff>
      <xdr:row>36</xdr:row>
      <xdr:rowOff>31305</xdr:rowOff>
    </xdr:to>
    <xdr:cxnSp macro="">
      <xdr:nvCxnSpPr>
        <xdr:cNvPr id="297" name="直線コネクタ 296"/>
        <xdr:cNvCxnSpPr/>
      </xdr:nvCxnSpPr>
      <xdr:spPr>
        <a:xfrm flipV="1">
          <a:off x="7861300" y="6041606"/>
          <a:ext cx="889000" cy="1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124706</xdr:rowOff>
    </xdr:from>
    <xdr:ext cx="534377" cy="259045"/>
    <xdr:sp macro="" textlink="">
      <xdr:nvSpPr>
        <xdr:cNvPr id="299" name="テキスト ボックス 298"/>
        <xdr:cNvSpPr txBox="1"/>
      </xdr:nvSpPr>
      <xdr:spPr>
        <a:xfrm>
          <a:off x="8483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20904</xdr:rowOff>
    </xdr:from>
    <xdr:to>
      <xdr:col>11</xdr:col>
      <xdr:colOff>307975</xdr:colOff>
      <xdr:row>36</xdr:row>
      <xdr:rowOff>31305</xdr:rowOff>
    </xdr:to>
    <xdr:cxnSp macro="">
      <xdr:nvCxnSpPr>
        <xdr:cNvPr id="300" name="直線コネクタ 299"/>
        <xdr:cNvCxnSpPr/>
      </xdr:nvCxnSpPr>
      <xdr:spPr>
        <a:xfrm>
          <a:off x="6972300" y="6193104"/>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80154</xdr:rowOff>
    </xdr:from>
    <xdr:ext cx="534377" cy="259045"/>
    <xdr:sp macro="" textlink="">
      <xdr:nvSpPr>
        <xdr:cNvPr id="302" name="テキスト ボックス 301"/>
        <xdr:cNvSpPr txBox="1"/>
      </xdr:nvSpPr>
      <xdr:spPr>
        <a:xfrm>
          <a:off x="7594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85450</xdr:rowOff>
    </xdr:from>
    <xdr:ext cx="534377" cy="259045"/>
    <xdr:sp macro="" textlink="">
      <xdr:nvSpPr>
        <xdr:cNvPr id="304" name="テキスト ボックス 303"/>
        <xdr:cNvSpPr txBox="1"/>
      </xdr:nvSpPr>
      <xdr:spPr>
        <a:xfrm>
          <a:off x="6705111" y="62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85916</xdr:rowOff>
    </xdr:from>
    <xdr:to>
      <xdr:col>15</xdr:col>
      <xdr:colOff>231775</xdr:colOff>
      <xdr:row>34</xdr:row>
      <xdr:rowOff>16066</xdr:rowOff>
    </xdr:to>
    <xdr:sp macro="" textlink="">
      <xdr:nvSpPr>
        <xdr:cNvPr id="310" name="円/楕円 309"/>
        <xdr:cNvSpPr/>
      </xdr:nvSpPr>
      <xdr:spPr>
        <a:xfrm>
          <a:off x="10426700" y="5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108793</xdr:rowOff>
    </xdr:from>
    <xdr:ext cx="534377" cy="259045"/>
    <xdr:sp macro="" textlink="">
      <xdr:nvSpPr>
        <xdr:cNvPr id="311" name="補助費等該当値テキスト"/>
        <xdr:cNvSpPr txBox="1"/>
      </xdr:nvSpPr>
      <xdr:spPr>
        <a:xfrm>
          <a:off x="10528300" y="559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73,735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158356</xdr:rowOff>
    </xdr:from>
    <xdr:to>
      <xdr:col>14</xdr:col>
      <xdr:colOff>79375</xdr:colOff>
      <xdr:row>34</xdr:row>
      <xdr:rowOff>88506</xdr:rowOff>
    </xdr:to>
    <xdr:sp macro="" textlink="">
      <xdr:nvSpPr>
        <xdr:cNvPr id="312" name="円/楕円 311"/>
        <xdr:cNvSpPr/>
      </xdr:nvSpPr>
      <xdr:spPr>
        <a:xfrm>
          <a:off x="9588500" y="5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105033</xdr:rowOff>
    </xdr:from>
    <xdr:ext cx="534377" cy="259045"/>
    <xdr:sp macro="" textlink="">
      <xdr:nvSpPr>
        <xdr:cNvPr id="313" name="テキスト ボックス 312"/>
        <xdr:cNvSpPr txBox="1"/>
      </xdr:nvSpPr>
      <xdr:spPr>
        <a:xfrm>
          <a:off x="9372111" y="55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161506</xdr:rowOff>
    </xdr:from>
    <xdr:to>
      <xdr:col>12</xdr:col>
      <xdr:colOff>561975</xdr:colOff>
      <xdr:row>35</xdr:row>
      <xdr:rowOff>91656</xdr:rowOff>
    </xdr:to>
    <xdr:sp macro="" textlink="">
      <xdr:nvSpPr>
        <xdr:cNvPr id="314" name="円/楕円 313"/>
        <xdr:cNvSpPr/>
      </xdr:nvSpPr>
      <xdr:spPr>
        <a:xfrm>
          <a:off x="8699500" y="59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108183</xdr:rowOff>
    </xdr:from>
    <xdr:ext cx="534377" cy="259045"/>
    <xdr:sp macro="" textlink="">
      <xdr:nvSpPr>
        <xdr:cNvPr id="315" name="テキスト ボックス 314"/>
        <xdr:cNvSpPr txBox="1"/>
      </xdr:nvSpPr>
      <xdr:spPr>
        <a:xfrm>
          <a:off x="8483111" y="576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151955</xdr:rowOff>
    </xdr:from>
    <xdr:to>
      <xdr:col>11</xdr:col>
      <xdr:colOff>358775</xdr:colOff>
      <xdr:row>36</xdr:row>
      <xdr:rowOff>82105</xdr:rowOff>
    </xdr:to>
    <xdr:sp macro="" textlink="">
      <xdr:nvSpPr>
        <xdr:cNvPr id="316" name="円/楕円 315"/>
        <xdr:cNvSpPr/>
      </xdr:nvSpPr>
      <xdr:spPr>
        <a:xfrm>
          <a:off x="7810500" y="61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98632</xdr:rowOff>
    </xdr:from>
    <xdr:ext cx="534377" cy="259045"/>
    <xdr:sp macro="" textlink="">
      <xdr:nvSpPr>
        <xdr:cNvPr id="317" name="テキスト ボックス 316"/>
        <xdr:cNvSpPr txBox="1"/>
      </xdr:nvSpPr>
      <xdr:spPr>
        <a:xfrm>
          <a:off x="7594111" y="59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141554</xdr:rowOff>
    </xdr:from>
    <xdr:to>
      <xdr:col>10</xdr:col>
      <xdr:colOff>155575</xdr:colOff>
      <xdr:row>36</xdr:row>
      <xdr:rowOff>71704</xdr:rowOff>
    </xdr:to>
    <xdr:sp macro="" textlink="">
      <xdr:nvSpPr>
        <xdr:cNvPr id="318" name="円/楕円 317"/>
        <xdr:cNvSpPr/>
      </xdr:nvSpPr>
      <xdr:spPr>
        <a:xfrm>
          <a:off x="6921500" y="61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88231</xdr:rowOff>
    </xdr:from>
    <xdr:ext cx="534377" cy="259045"/>
    <xdr:sp macro="" textlink="">
      <xdr:nvSpPr>
        <xdr:cNvPr id="319" name="テキスト ボックス 318"/>
        <xdr:cNvSpPr txBox="1"/>
      </xdr:nvSpPr>
      <xdr:spPr>
        <a:xfrm>
          <a:off x="6705111" y="59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59483</xdr:rowOff>
    </xdr:from>
    <xdr:to>
      <xdr:col>15</xdr:col>
      <xdr:colOff>180975</xdr:colOff>
      <xdr:row>57</xdr:row>
      <xdr:rowOff>86970</xdr:rowOff>
    </xdr:to>
    <xdr:cxnSp macro="">
      <xdr:nvCxnSpPr>
        <xdr:cNvPr id="350" name="直線コネクタ 349"/>
        <xdr:cNvCxnSpPr/>
      </xdr:nvCxnSpPr>
      <xdr:spPr>
        <a:xfrm>
          <a:off x="9639300" y="9832133"/>
          <a:ext cx="83820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59483</xdr:rowOff>
    </xdr:from>
    <xdr:to>
      <xdr:col>14</xdr:col>
      <xdr:colOff>28575</xdr:colOff>
      <xdr:row>57</xdr:row>
      <xdr:rowOff>110363</xdr:rowOff>
    </xdr:to>
    <xdr:cxnSp macro="">
      <xdr:nvCxnSpPr>
        <xdr:cNvPr id="353" name="直線コネクタ 352"/>
        <xdr:cNvCxnSpPr/>
      </xdr:nvCxnSpPr>
      <xdr:spPr>
        <a:xfrm flipV="1">
          <a:off x="8750300" y="9832133"/>
          <a:ext cx="8890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49794</xdr:rowOff>
    </xdr:from>
    <xdr:ext cx="534377" cy="259045"/>
    <xdr:sp macro="" textlink="">
      <xdr:nvSpPr>
        <xdr:cNvPr id="355" name="テキスト ボックス 354"/>
        <xdr:cNvSpPr txBox="1"/>
      </xdr:nvSpPr>
      <xdr:spPr>
        <a:xfrm>
          <a:off x="9372111" y="93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84706</xdr:rowOff>
    </xdr:from>
    <xdr:to>
      <xdr:col>12</xdr:col>
      <xdr:colOff>511175</xdr:colOff>
      <xdr:row>57</xdr:row>
      <xdr:rowOff>110363</xdr:rowOff>
    </xdr:to>
    <xdr:cxnSp macro="">
      <xdr:nvCxnSpPr>
        <xdr:cNvPr id="356" name="直線コネクタ 355"/>
        <xdr:cNvCxnSpPr/>
      </xdr:nvCxnSpPr>
      <xdr:spPr>
        <a:xfrm>
          <a:off x="7861300" y="9857356"/>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57872</xdr:rowOff>
    </xdr:from>
    <xdr:to>
      <xdr:col>11</xdr:col>
      <xdr:colOff>307975</xdr:colOff>
      <xdr:row>57</xdr:row>
      <xdr:rowOff>84706</xdr:rowOff>
    </xdr:to>
    <xdr:cxnSp macro="">
      <xdr:nvCxnSpPr>
        <xdr:cNvPr id="359" name="直線コネクタ 358"/>
        <xdr:cNvCxnSpPr/>
      </xdr:nvCxnSpPr>
      <xdr:spPr>
        <a:xfrm>
          <a:off x="6972300" y="9830522"/>
          <a:ext cx="889000" cy="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10965</xdr:rowOff>
    </xdr:from>
    <xdr:ext cx="534377" cy="259045"/>
    <xdr:sp macro="" textlink="">
      <xdr:nvSpPr>
        <xdr:cNvPr id="361" name="テキスト ボックス 360"/>
        <xdr:cNvSpPr txBox="1"/>
      </xdr:nvSpPr>
      <xdr:spPr>
        <a:xfrm>
          <a:off x="7594111" y="94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156920</xdr:rowOff>
    </xdr:from>
    <xdr:ext cx="534377" cy="259045"/>
    <xdr:sp macro="" textlink="">
      <xdr:nvSpPr>
        <xdr:cNvPr id="363" name="テキスト ボックス 362"/>
        <xdr:cNvSpPr txBox="1"/>
      </xdr:nvSpPr>
      <xdr:spPr>
        <a:xfrm>
          <a:off x="6705111" y="94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36170</xdr:rowOff>
    </xdr:from>
    <xdr:to>
      <xdr:col>15</xdr:col>
      <xdr:colOff>231775</xdr:colOff>
      <xdr:row>57</xdr:row>
      <xdr:rowOff>137770</xdr:rowOff>
    </xdr:to>
    <xdr:sp macro="" textlink="">
      <xdr:nvSpPr>
        <xdr:cNvPr id="369" name="円/楕円 368"/>
        <xdr:cNvSpPr/>
      </xdr:nvSpPr>
      <xdr:spPr>
        <a:xfrm>
          <a:off x="10426700" y="98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14597</xdr:rowOff>
    </xdr:from>
    <xdr:ext cx="534377" cy="259045"/>
    <xdr:sp macro="" textlink="">
      <xdr:nvSpPr>
        <xdr:cNvPr id="370" name="普通建設事業費該当値テキスト"/>
        <xdr:cNvSpPr txBox="1"/>
      </xdr:nvSpPr>
      <xdr:spPr>
        <a:xfrm>
          <a:off x="10528300" y="97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8683</xdr:rowOff>
    </xdr:from>
    <xdr:to>
      <xdr:col>14</xdr:col>
      <xdr:colOff>79375</xdr:colOff>
      <xdr:row>57</xdr:row>
      <xdr:rowOff>110283</xdr:rowOff>
    </xdr:to>
    <xdr:sp macro="" textlink="">
      <xdr:nvSpPr>
        <xdr:cNvPr id="371" name="円/楕円 370"/>
        <xdr:cNvSpPr/>
      </xdr:nvSpPr>
      <xdr:spPr>
        <a:xfrm>
          <a:off x="9588500" y="97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101410</xdr:rowOff>
    </xdr:from>
    <xdr:ext cx="534377" cy="259045"/>
    <xdr:sp macro="" textlink="">
      <xdr:nvSpPr>
        <xdr:cNvPr id="372" name="テキスト ボックス 371"/>
        <xdr:cNvSpPr txBox="1"/>
      </xdr:nvSpPr>
      <xdr:spPr>
        <a:xfrm>
          <a:off x="9372111" y="98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59563</xdr:rowOff>
    </xdr:from>
    <xdr:to>
      <xdr:col>12</xdr:col>
      <xdr:colOff>561975</xdr:colOff>
      <xdr:row>57</xdr:row>
      <xdr:rowOff>161163</xdr:rowOff>
    </xdr:to>
    <xdr:sp macro="" textlink="">
      <xdr:nvSpPr>
        <xdr:cNvPr id="373" name="円/楕円 372"/>
        <xdr:cNvSpPr/>
      </xdr:nvSpPr>
      <xdr:spPr>
        <a:xfrm>
          <a:off x="8699500" y="98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152290</xdr:rowOff>
    </xdr:from>
    <xdr:ext cx="534377" cy="259045"/>
    <xdr:sp macro="" textlink="">
      <xdr:nvSpPr>
        <xdr:cNvPr id="374" name="テキスト ボックス 373"/>
        <xdr:cNvSpPr txBox="1"/>
      </xdr:nvSpPr>
      <xdr:spPr>
        <a:xfrm>
          <a:off x="8483111" y="99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33906</xdr:rowOff>
    </xdr:from>
    <xdr:to>
      <xdr:col>11</xdr:col>
      <xdr:colOff>358775</xdr:colOff>
      <xdr:row>57</xdr:row>
      <xdr:rowOff>135506</xdr:rowOff>
    </xdr:to>
    <xdr:sp macro="" textlink="">
      <xdr:nvSpPr>
        <xdr:cNvPr id="375" name="円/楕円 374"/>
        <xdr:cNvSpPr/>
      </xdr:nvSpPr>
      <xdr:spPr>
        <a:xfrm>
          <a:off x="7810500" y="98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126633</xdr:rowOff>
    </xdr:from>
    <xdr:ext cx="534377" cy="259045"/>
    <xdr:sp macro="" textlink="">
      <xdr:nvSpPr>
        <xdr:cNvPr id="376" name="テキスト ボックス 375"/>
        <xdr:cNvSpPr txBox="1"/>
      </xdr:nvSpPr>
      <xdr:spPr>
        <a:xfrm>
          <a:off x="7594111" y="989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7072</xdr:rowOff>
    </xdr:from>
    <xdr:to>
      <xdr:col>10</xdr:col>
      <xdr:colOff>155575</xdr:colOff>
      <xdr:row>57</xdr:row>
      <xdr:rowOff>108672</xdr:rowOff>
    </xdr:to>
    <xdr:sp macro="" textlink="">
      <xdr:nvSpPr>
        <xdr:cNvPr id="377" name="円/楕円 376"/>
        <xdr:cNvSpPr/>
      </xdr:nvSpPr>
      <xdr:spPr>
        <a:xfrm>
          <a:off x="6921500" y="97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99799</xdr:rowOff>
    </xdr:from>
    <xdr:ext cx="534377" cy="259045"/>
    <xdr:sp macro="" textlink="">
      <xdr:nvSpPr>
        <xdr:cNvPr id="378" name="テキスト ボックス 377"/>
        <xdr:cNvSpPr txBox="1"/>
      </xdr:nvSpPr>
      <xdr:spPr>
        <a:xfrm>
          <a:off x="6705111" y="987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78973</xdr:rowOff>
    </xdr:from>
    <xdr:to>
      <xdr:col>15</xdr:col>
      <xdr:colOff>180975</xdr:colOff>
      <xdr:row>78</xdr:row>
      <xdr:rowOff>49240</xdr:rowOff>
    </xdr:to>
    <xdr:cxnSp macro="">
      <xdr:nvCxnSpPr>
        <xdr:cNvPr id="409" name="直線コネクタ 408"/>
        <xdr:cNvCxnSpPr/>
      </xdr:nvCxnSpPr>
      <xdr:spPr>
        <a:xfrm>
          <a:off x="9639300" y="13280623"/>
          <a:ext cx="838200" cy="14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144528</xdr:rowOff>
    </xdr:from>
    <xdr:ext cx="534377" cy="259045"/>
    <xdr:sp macro="" textlink="">
      <xdr:nvSpPr>
        <xdr:cNvPr id="413" name="テキスト ボックス 412"/>
        <xdr:cNvSpPr txBox="1"/>
      </xdr:nvSpPr>
      <xdr:spPr>
        <a:xfrm>
          <a:off x="9372111" y="13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169890</xdr:rowOff>
    </xdr:from>
    <xdr:to>
      <xdr:col>15</xdr:col>
      <xdr:colOff>231775</xdr:colOff>
      <xdr:row>78</xdr:row>
      <xdr:rowOff>100040</xdr:rowOff>
    </xdr:to>
    <xdr:sp macro="" textlink="">
      <xdr:nvSpPr>
        <xdr:cNvPr id="419" name="円/楕円 418"/>
        <xdr:cNvSpPr/>
      </xdr:nvSpPr>
      <xdr:spPr>
        <a:xfrm>
          <a:off x="10426700" y="133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148317</xdr:rowOff>
    </xdr:from>
    <xdr:ext cx="534377" cy="259045"/>
    <xdr:sp macro="" textlink="">
      <xdr:nvSpPr>
        <xdr:cNvPr id="420" name="普通建設事業費 （ うち新規整備　）該当値テキスト"/>
        <xdr:cNvSpPr txBox="1"/>
      </xdr:nvSpPr>
      <xdr:spPr>
        <a:xfrm>
          <a:off x="10528300" y="13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28173</xdr:rowOff>
    </xdr:from>
    <xdr:to>
      <xdr:col>14</xdr:col>
      <xdr:colOff>79375</xdr:colOff>
      <xdr:row>77</xdr:row>
      <xdr:rowOff>129773</xdr:rowOff>
    </xdr:to>
    <xdr:sp macro="" textlink="">
      <xdr:nvSpPr>
        <xdr:cNvPr id="421" name="円/楕円 420"/>
        <xdr:cNvSpPr/>
      </xdr:nvSpPr>
      <xdr:spPr>
        <a:xfrm>
          <a:off x="9588500" y="132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146300</xdr:rowOff>
    </xdr:from>
    <xdr:ext cx="534377" cy="259045"/>
    <xdr:sp macro="" textlink="">
      <xdr:nvSpPr>
        <xdr:cNvPr id="422" name="テキスト ボックス 421"/>
        <xdr:cNvSpPr txBox="1"/>
      </xdr:nvSpPr>
      <xdr:spPr>
        <a:xfrm>
          <a:off x="9372111" y="130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71839</xdr:rowOff>
    </xdr:from>
    <xdr:to>
      <xdr:col>15</xdr:col>
      <xdr:colOff>180975</xdr:colOff>
      <xdr:row>98</xdr:row>
      <xdr:rowOff>84460</xdr:rowOff>
    </xdr:to>
    <xdr:cxnSp macro="">
      <xdr:nvCxnSpPr>
        <xdr:cNvPr id="453" name="直線コネクタ 452"/>
        <xdr:cNvCxnSpPr/>
      </xdr:nvCxnSpPr>
      <xdr:spPr>
        <a:xfrm flipV="1">
          <a:off x="9639300" y="16873939"/>
          <a:ext cx="8382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38174</xdr:rowOff>
    </xdr:from>
    <xdr:ext cx="534377" cy="259045"/>
    <xdr:sp macro="" textlink="">
      <xdr:nvSpPr>
        <xdr:cNvPr id="457" name="テキスト ボックス 456"/>
        <xdr:cNvSpPr txBox="1"/>
      </xdr:nvSpPr>
      <xdr:spPr>
        <a:xfrm>
          <a:off x="9372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21039</xdr:rowOff>
    </xdr:from>
    <xdr:to>
      <xdr:col>15</xdr:col>
      <xdr:colOff>231775</xdr:colOff>
      <xdr:row>98</xdr:row>
      <xdr:rowOff>122639</xdr:rowOff>
    </xdr:to>
    <xdr:sp macro="" textlink="">
      <xdr:nvSpPr>
        <xdr:cNvPr id="463" name="円/楕円 462"/>
        <xdr:cNvSpPr/>
      </xdr:nvSpPr>
      <xdr:spPr>
        <a:xfrm>
          <a:off x="10426700" y="168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170916</xdr:rowOff>
    </xdr:from>
    <xdr:ext cx="534377" cy="259045"/>
    <xdr:sp macro="" textlink="">
      <xdr:nvSpPr>
        <xdr:cNvPr id="464" name="普通建設事業費 （ うち更新整備　）該当値テキスト"/>
        <xdr:cNvSpPr txBox="1"/>
      </xdr:nvSpPr>
      <xdr:spPr>
        <a:xfrm>
          <a:off x="10528300" y="168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33660</xdr:rowOff>
    </xdr:from>
    <xdr:to>
      <xdr:col>14</xdr:col>
      <xdr:colOff>79375</xdr:colOff>
      <xdr:row>98</xdr:row>
      <xdr:rowOff>135260</xdr:rowOff>
    </xdr:to>
    <xdr:sp macro="" textlink="">
      <xdr:nvSpPr>
        <xdr:cNvPr id="465" name="円/楕円 464"/>
        <xdr:cNvSpPr/>
      </xdr:nvSpPr>
      <xdr:spPr>
        <a:xfrm>
          <a:off x="9588500" y="168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126387</xdr:rowOff>
    </xdr:from>
    <xdr:ext cx="534377" cy="259045"/>
    <xdr:sp macro="" textlink="">
      <xdr:nvSpPr>
        <xdr:cNvPr id="466" name="テキスト ボックス 465"/>
        <xdr:cNvSpPr txBox="1"/>
      </xdr:nvSpPr>
      <xdr:spPr>
        <a:xfrm>
          <a:off x="9372111" y="169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38850</xdr:rowOff>
    </xdr:from>
    <xdr:to>
      <xdr:col>23</xdr:col>
      <xdr:colOff>517525</xdr:colOff>
      <xdr:row>39</xdr:row>
      <xdr:rowOff>41287</xdr:rowOff>
    </xdr:to>
    <xdr:cxnSp macro="">
      <xdr:nvCxnSpPr>
        <xdr:cNvPr id="495" name="直線コネクタ 494"/>
        <xdr:cNvCxnSpPr/>
      </xdr:nvCxnSpPr>
      <xdr:spPr>
        <a:xfrm flipV="1">
          <a:off x="15481300" y="6725400"/>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27686</xdr:rowOff>
    </xdr:from>
    <xdr:to>
      <xdr:col>22</xdr:col>
      <xdr:colOff>365125</xdr:colOff>
      <xdr:row>39</xdr:row>
      <xdr:rowOff>41287</xdr:rowOff>
    </xdr:to>
    <xdr:cxnSp macro="">
      <xdr:nvCxnSpPr>
        <xdr:cNvPr id="498" name="直線コネクタ 497"/>
        <xdr:cNvCxnSpPr/>
      </xdr:nvCxnSpPr>
      <xdr:spPr>
        <a:xfrm>
          <a:off x="14592300" y="6714236"/>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25019</xdr:rowOff>
    </xdr:from>
    <xdr:to>
      <xdr:col>21</xdr:col>
      <xdr:colOff>161925</xdr:colOff>
      <xdr:row>39</xdr:row>
      <xdr:rowOff>27686</xdr:rowOff>
    </xdr:to>
    <xdr:cxnSp macro="">
      <xdr:nvCxnSpPr>
        <xdr:cNvPr id="501" name="直線コネクタ 500"/>
        <xdr:cNvCxnSpPr/>
      </xdr:nvCxnSpPr>
      <xdr:spPr>
        <a:xfrm>
          <a:off x="13703300" y="671156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72203</xdr:rowOff>
    </xdr:from>
    <xdr:ext cx="378565" cy="259045"/>
    <xdr:sp macro="" textlink="">
      <xdr:nvSpPr>
        <xdr:cNvPr id="503" name="テキスト ボックス 502"/>
        <xdr:cNvSpPr txBox="1"/>
      </xdr:nvSpPr>
      <xdr:spPr>
        <a:xfrm>
          <a:off x="14403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169151</xdr:rowOff>
    </xdr:from>
    <xdr:to>
      <xdr:col>19</xdr:col>
      <xdr:colOff>644525</xdr:colOff>
      <xdr:row>39</xdr:row>
      <xdr:rowOff>25019</xdr:rowOff>
    </xdr:to>
    <xdr:cxnSp macro="">
      <xdr:nvCxnSpPr>
        <xdr:cNvPr id="504" name="直線コネクタ 503"/>
        <xdr:cNvCxnSpPr/>
      </xdr:nvCxnSpPr>
      <xdr:spPr>
        <a:xfrm>
          <a:off x="12814300" y="6684251"/>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82288</xdr:rowOff>
    </xdr:from>
    <xdr:ext cx="378565" cy="259045"/>
    <xdr:sp macro="" textlink="">
      <xdr:nvSpPr>
        <xdr:cNvPr id="506" name="テキスト ボックス 505"/>
        <xdr:cNvSpPr txBox="1"/>
      </xdr:nvSpPr>
      <xdr:spPr>
        <a:xfrm>
          <a:off x="13514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48734</xdr:rowOff>
    </xdr:from>
    <xdr:ext cx="378565" cy="259045"/>
    <xdr:sp macro="" textlink="">
      <xdr:nvSpPr>
        <xdr:cNvPr id="508" name="テキスト ボックス 507"/>
        <xdr:cNvSpPr txBox="1"/>
      </xdr:nvSpPr>
      <xdr:spPr>
        <a:xfrm>
          <a:off x="12625017" y="673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159500</xdr:rowOff>
    </xdr:from>
    <xdr:to>
      <xdr:col>23</xdr:col>
      <xdr:colOff>568325</xdr:colOff>
      <xdr:row>39</xdr:row>
      <xdr:rowOff>89650</xdr:rowOff>
    </xdr:to>
    <xdr:sp macro="" textlink="">
      <xdr:nvSpPr>
        <xdr:cNvPr id="514" name="円/楕円 513"/>
        <xdr:cNvSpPr/>
      </xdr:nvSpPr>
      <xdr:spPr>
        <a:xfrm>
          <a:off x="16268700" y="6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161937</xdr:rowOff>
    </xdr:from>
    <xdr:to>
      <xdr:col>22</xdr:col>
      <xdr:colOff>415925</xdr:colOff>
      <xdr:row>39</xdr:row>
      <xdr:rowOff>92087</xdr:rowOff>
    </xdr:to>
    <xdr:sp macro="" textlink="">
      <xdr:nvSpPr>
        <xdr:cNvPr id="516" name="円/楕円 515"/>
        <xdr:cNvSpPr/>
      </xdr:nvSpPr>
      <xdr:spPr>
        <a:xfrm>
          <a:off x="15430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83214</xdr:rowOff>
    </xdr:from>
    <xdr:ext cx="313932" cy="259045"/>
    <xdr:sp macro="" textlink="">
      <xdr:nvSpPr>
        <xdr:cNvPr id="517" name="テキスト ボックス 516"/>
        <xdr:cNvSpPr txBox="1"/>
      </xdr:nvSpPr>
      <xdr:spPr>
        <a:xfrm>
          <a:off x="15324333" y="676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148336</xdr:rowOff>
    </xdr:from>
    <xdr:to>
      <xdr:col>21</xdr:col>
      <xdr:colOff>212725</xdr:colOff>
      <xdr:row>39</xdr:row>
      <xdr:rowOff>78486</xdr:rowOff>
    </xdr:to>
    <xdr:sp macro="" textlink="">
      <xdr:nvSpPr>
        <xdr:cNvPr id="518" name="円/楕円 517"/>
        <xdr:cNvSpPr/>
      </xdr:nvSpPr>
      <xdr:spPr>
        <a:xfrm>
          <a:off x="14541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95013</xdr:rowOff>
    </xdr:from>
    <xdr:ext cx="378565" cy="259045"/>
    <xdr:sp macro="" textlink="">
      <xdr:nvSpPr>
        <xdr:cNvPr id="519" name="テキスト ボックス 518"/>
        <xdr:cNvSpPr txBox="1"/>
      </xdr:nvSpPr>
      <xdr:spPr>
        <a:xfrm>
          <a:off x="14403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145669</xdr:rowOff>
    </xdr:from>
    <xdr:to>
      <xdr:col>20</xdr:col>
      <xdr:colOff>9525</xdr:colOff>
      <xdr:row>39</xdr:row>
      <xdr:rowOff>75819</xdr:rowOff>
    </xdr:to>
    <xdr:sp macro="" textlink="">
      <xdr:nvSpPr>
        <xdr:cNvPr id="520" name="円/楕円 519"/>
        <xdr:cNvSpPr/>
      </xdr:nvSpPr>
      <xdr:spPr>
        <a:xfrm>
          <a:off x="13652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66946</xdr:rowOff>
    </xdr:from>
    <xdr:ext cx="378565" cy="259045"/>
    <xdr:sp macro="" textlink="">
      <xdr:nvSpPr>
        <xdr:cNvPr id="521" name="テキスト ボックス 520"/>
        <xdr:cNvSpPr txBox="1"/>
      </xdr:nvSpPr>
      <xdr:spPr>
        <a:xfrm>
          <a:off x="13514017" y="67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118351</xdr:rowOff>
    </xdr:from>
    <xdr:to>
      <xdr:col>18</xdr:col>
      <xdr:colOff>492125</xdr:colOff>
      <xdr:row>39</xdr:row>
      <xdr:rowOff>48501</xdr:rowOff>
    </xdr:to>
    <xdr:sp macro="" textlink="">
      <xdr:nvSpPr>
        <xdr:cNvPr id="522" name="円/楕円 521"/>
        <xdr:cNvSpPr/>
      </xdr:nvSpPr>
      <xdr:spPr>
        <a:xfrm>
          <a:off x="12763500" y="66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65028</xdr:rowOff>
    </xdr:from>
    <xdr:ext cx="469744" cy="259045"/>
    <xdr:sp macro="" textlink="">
      <xdr:nvSpPr>
        <xdr:cNvPr id="523" name="テキスト ボックス 522"/>
        <xdr:cNvSpPr txBox="1"/>
      </xdr:nvSpPr>
      <xdr:spPr>
        <a:xfrm>
          <a:off x="12579427" y="640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165140</xdr:rowOff>
    </xdr:from>
    <xdr:to>
      <xdr:col>23</xdr:col>
      <xdr:colOff>517525</xdr:colOff>
      <xdr:row>75</xdr:row>
      <xdr:rowOff>4711</xdr:rowOff>
    </xdr:to>
    <xdr:cxnSp macro="">
      <xdr:nvCxnSpPr>
        <xdr:cNvPr id="603" name="直線コネクタ 602"/>
        <xdr:cNvCxnSpPr/>
      </xdr:nvCxnSpPr>
      <xdr:spPr>
        <a:xfrm>
          <a:off x="15481300" y="12852440"/>
          <a:ext cx="8382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100446</xdr:rowOff>
    </xdr:from>
    <xdr:to>
      <xdr:col>22</xdr:col>
      <xdr:colOff>365125</xdr:colOff>
      <xdr:row>74</xdr:row>
      <xdr:rowOff>165140</xdr:rowOff>
    </xdr:to>
    <xdr:cxnSp macro="">
      <xdr:nvCxnSpPr>
        <xdr:cNvPr id="606" name="直線コネクタ 605"/>
        <xdr:cNvCxnSpPr/>
      </xdr:nvCxnSpPr>
      <xdr:spPr>
        <a:xfrm>
          <a:off x="14592300" y="12787746"/>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125652</xdr:rowOff>
    </xdr:from>
    <xdr:ext cx="534377" cy="259045"/>
    <xdr:sp macro="" textlink="">
      <xdr:nvSpPr>
        <xdr:cNvPr id="608" name="テキスト ボックス 607"/>
        <xdr:cNvSpPr txBox="1"/>
      </xdr:nvSpPr>
      <xdr:spPr>
        <a:xfrm>
          <a:off x="15214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93784</xdr:rowOff>
    </xdr:from>
    <xdr:to>
      <xdr:col>21</xdr:col>
      <xdr:colOff>161925</xdr:colOff>
      <xdr:row>74</xdr:row>
      <xdr:rowOff>100446</xdr:rowOff>
    </xdr:to>
    <xdr:cxnSp macro="">
      <xdr:nvCxnSpPr>
        <xdr:cNvPr id="609" name="直線コネクタ 608"/>
        <xdr:cNvCxnSpPr/>
      </xdr:nvCxnSpPr>
      <xdr:spPr>
        <a:xfrm>
          <a:off x="13703300" y="12781084"/>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124917</xdr:rowOff>
    </xdr:from>
    <xdr:ext cx="534377" cy="259045"/>
    <xdr:sp macro="" textlink="">
      <xdr:nvSpPr>
        <xdr:cNvPr id="611" name="テキスト ボックス 610"/>
        <xdr:cNvSpPr txBox="1"/>
      </xdr:nvSpPr>
      <xdr:spPr>
        <a:xfrm>
          <a:off x="14325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93784</xdr:rowOff>
    </xdr:from>
    <xdr:to>
      <xdr:col>19</xdr:col>
      <xdr:colOff>644525</xdr:colOff>
      <xdr:row>74</xdr:row>
      <xdr:rowOff>159033</xdr:rowOff>
    </xdr:to>
    <xdr:cxnSp macro="">
      <xdr:nvCxnSpPr>
        <xdr:cNvPr id="612" name="直線コネクタ 611"/>
        <xdr:cNvCxnSpPr/>
      </xdr:nvCxnSpPr>
      <xdr:spPr>
        <a:xfrm flipV="1">
          <a:off x="12814300" y="12781084"/>
          <a:ext cx="8890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103037</xdr:rowOff>
    </xdr:from>
    <xdr:ext cx="534377" cy="259045"/>
    <xdr:sp macro="" textlink="">
      <xdr:nvSpPr>
        <xdr:cNvPr id="614" name="テキスト ボックス 613"/>
        <xdr:cNvSpPr txBox="1"/>
      </xdr:nvSpPr>
      <xdr:spPr>
        <a:xfrm>
          <a:off x="13436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97600</xdr:rowOff>
    </xdr:from>
    <xdr:ext cx="534377" cy="259045"/>
    <xdr:sp macro="" textlink="">
      <xdr:nvSpPr>
        <xdr:cNvPr id="616" name="テキスト ボックス 615"/>
        <xdr:cNvSpPr txBox="1"/>
      </xdr:nvSpPr>
      <xdr:spPr>
        <a:xfrm>
          <a:off x="12547111" y="129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125361</xdr:rowOff>
    </xdr:from>
    <xdr:to>
      <xdr:col>23</xdr:col>
      <xdr:colOff>568325</xdr:colOff>
      <xdr:row>75</xdr:row>
      <xdr:rowOff>55511</xdr:rowOff>
    </xdr:to>
    <xdr:sp macro="" textlink="">
      <xdr:nvSpPr>
        <xdr:cNvPr id="622" name="円/楕円 621"/>
        <xdr:cNvSpPr/>
      </xdr:nvSpPr>
      <xdr:spPr>
        <a:xfrm>
          <a:off x="16268700" y="128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148238</xdr:rowOff>
    </xdr:from>
    <xdr:ext cx="534377" cy="259045"/>
    <xdr:sp macro="" textlink="">
      <xdr:nvSpPr>
        <xdr:cNvPr id="623" name="公債費該当値テキスト"/>
        <xdr:cNvSpPr txBox="1"/>
      </xdr:nvSpPr>
      <xdr:spPr>
        <a:xfrm>
          <a:off x="16370300" y="126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47,767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114340</xdr:rowOff>
    </xdr:from>
    <xdr:to>
      <xdr:col>22</xdr:col>
      <xdr:colOff>415925</xdr:colOff>
      <xdr:row>75</xdr:row>
      <xdr:rowOff>44490</xdr:rowOff>
    </xdr:to>
    <xdr:sp macro="" textlink="">
      <xdr:nvSpPr>
        <xdr:cNvPr id="624" name="円/楕円 623"/>
        <xdr:cNvSpPr/>
      </xdr:nvSpPr>
      <xdr:spPr>
        <a:xfrm>
          <a:off x="15430500" y="128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61017</xdr:rowOff>
    </xdr:from>
    <xdr:ext cx="534377" cy="259045"/>
    <xdr:sp macro="" textlink="">
      <xdr:nvSpPr>
        <xdr:cNvPr id="625" name="テキスト ボックス 624"/>
        <xdr:cNvSpPr txBox="1"/>
      </xdr:nvSpPr>
      <xdr:spPr>
        <a:xfrm>
          <a:off x="15214111" y="12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49646</xdr:rowOff>
    </xdr:from>
    <xdr:to>
      <xdr:col>21</xdr:col>
      <xdr:colOff>212725</xdr:colOff>
      <xdr:row>74</xdr:row>
      <xdr:rowOff>151246</xdr:rowOff>
    </xdr:to>
    <xdr:sp macro="" textlink="">
      <xdr:nvSpPr>
        <xdr:cNvPr id="626" name="円/楕円 625"/>
        <xdr:cNvSpPr/>
      </xdr:nvSpPr>
      <xdr:spPr>
        <a:xfrm>
          <a:off x="14541500" y="127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167773</xdr:rowOff>
    </xdr:from>
    <xdr:ext cx="534377" cy="259045"/>
    <xdr:sp macro="" textlink="">
      <xdr:nvSpPr>
        <xdr:cNvPr id="627" name="テキスト ボックス 626"/>
        <xdr:cNvSpPr txBox="1"/>
      </xdr:nvSpPr>
      <xdr:spPr>
        <a:xfrm>
          <a:off x="14325111" y="125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42984</xdr:rowOff>
    </xdr:from>
    <xdr:to>
      <xdr:col>20</xdr:col>
      <xdr:colOff>9525</xdr:colOff>
      <xdr:row>74</xdr:row>
      <xdr:rowOff>144584</xdr:rowOff>
    </xdr:to>
    <xdr:sp macro="" textlink="">
      <xdr:nvSpPr>
        <xdr:cNvPr id="628" name="円/楕円 627"/>
        <xdr:cNvSpPr/>
      </xdr:nvSpPr>
      <xdr:spPr>
        <a:xfrm>
          <a:off x="13652500" y="127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161111</xdr:rowOff>
    </xdr:from>
    <xdr:ext cx="534377" cy="259045"/>
    <xdr:sp macro="" textlink="">
      <xdr:nvSpPr>
        <xdr:cNvPr id="629" name="テキスト ボックス 628"/>
        <xdr:cNvSpPr txBox="1"/>
      </xdr:nvSpPr>
      <xdr:spPr>
        <a:xfrm>
          <a:off x="13436111" y="125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108233</xdr:rowOff>
    </xdr:from>
    <xdr:to>
      <xdr:col>18</xdr:col>
      <xdr:colOff>492125</xdr:colOff>
      <xdr:row>75</xdr:row>
      <xdr:rowOff>38383</xdr:rowOff>
    </xdr:to>
    <xdr:sp macro="" textlink="">
      <xdr:nvSpPr>
        <xdr:cNvPr id="630" name="円/楕円 629"/>
        <xdr:cNvSpPr/>
      </xdr:nvSpPr>
      <xdr:spPr>
        <a:xfrm>
          <a:off x="12763500" y="127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54910</xdr:rowOff>
    </xdr:from>
    <xdr:ext cx="534377" cy="259045"/>
    <xdr:sp macro="" textlink="">
      <xdr:nvSpPr>
        <xdr:cNvPr id="631" name="テキスト ボックス 630"/>
        <xdr:cNvSpPr txBox="1"/>
      </xdr:nvSpPr>
      <xdr:spPr>
        <a:xfrm>
          <a:off x="12547111" y="125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12731</xdr:rowOff>
    </xdr:from>
    <xdr:to>
      <xdr:col>23</xdr:col>
      <xdr:colOff>517525</xdr:colOff>
      <xdr:row>97</xdr:row>
      <xdr:rowOff>145948</xdr:rowOff>
    </xdr:to>
    <xdr:cxnSp macro="">
      <xdr:nvCxnSpPr>
        <xdr:cNvPr id="660" name="直線コネクタ 659"/>
        <xdr:cNvCxnSpPr/>
      </xdr:nvCxnSpPr>
      <xdr:spPr>
        <a:xfrm flipV="1">
          <a:off x="15481300" y="16471931"/>
          <a:ext cx="838200" cy="3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24676</xdr:rowOff>
    </xdr:from>
    <xdr:to>
      <xdr:col>22</xdr:col>
      <xdr:colOff>365125</xdr:colOff>
      <xdr:row>97</xdr:row>
      <xdr:rowOff>145948</xdr:rowOff>
    </xdr:to>
    <xdr:cxnSp macro="">
      <xdr:nvCxnSpPr>
        <xdr:cNvPr id="663" name="直線コネクタ 662"/>
        <xdr:cNvCxnSpPr/>
      </xdr:nvCxnSpPr>
      <xdr:spPr>
        <a:xfrm>
          <a:off x="14592300" y="16655326"/>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65364</xdr:rowOff>
    </xdr:from>
    <xdr:ext cx="534377" cy="259045"/>
    <xdr:sp macro="" textlink="">
      <xdr:nvSpPr>
        <xdr:cNvPr id="665" name="テキスト ボックス 664"/>
        <xdr:cNvSpPr txBox="1"/>
      </xdr:nvSpPr>
      <xdr:spPr>
        <a:xfrm>
          <a:off x="15214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24676</xdr:rowOff>
    </xdr:from>
    <xdr:to>
      <xdr:col>21</xdr:col>
      <xdr:colOff>161925</xdr:colOff>
      <xdr:row>98</xdr:row>
      <xdr:rowOff>47879</xdr:rowOff>
    </xdr:to>
    <xdr:cxnSp macro="">
      <xdr:nvCxnSpPr>
        <xdr:cNvPr id="666" name="直線コネクタ 665"/>
        <xdr:cNvCxnSpPr/>
      </xdr:nvCxnSpPr>
      <xdr:spPr>
        <a:xfrm flipV="1">
          <a:off x="13703300" y="16655326"/>
          <a:ext cx="889000" cy="19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16826</xdr:rowOff>
    </xdr:from>
    <xdr:ext cx="534377" cy="259045"/>
    <xdr:sp macro="" textlink="">
      <xdr:nvSpPr>
        <xdr:cNvPr id="668" name="テキスト ボックス 667"/>
        <xdr:cNvSpPr txBox="1"/>
      </xdr:nvSpPr>
      <xdr:spPr>
        <a:xfrm>
          <a:off x="14325111" y="168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47879</xdr:rowOff>
    </xdr:from>
    <xdr:to>
      <xdr:col>19</xdr:col>
      <xdr:colOff>644525</xdr:colOff>
      <xdr:row>98</xdr:row>
      <xdr:rowOff>78873</xdr:rowOff>
    </xdr:to>
    <xdr:cxnSp macro="">
      <xdr:nvCxnSpPr>
        <xdr:cNvPr id="669" name="直線コネクタ 668"/>
        <xdr:cNvCxnSpPr/>
      </xdr:nvCxnSpPr>
      <xdr:spPr>
        <a:xfrm flipV="1">
          <a:off x="12814300" y="16849979"/>
          <a:ext cx="8890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133381</xdr:rowOff>
    </xdr:from>
    <xdr:to>
      <xdr:col>23</xdr:col>
      <xdr:colOff>568325</xdr:colOff>
      <xdr:row>96</xdr:row>
      <xdr:rowOff>63531</xdr:rowOff>
    </xdr:to>
    <xdr:sp macro="" textlink="">
      <xdr:nvSpPr>
        <xdr:cNvPr id="679" name="円/楕円 678"/>
        <xdr:cNvSpPr/>
      </xdr:nvSpPr>
      <xdr:spPr>
        <a:xfrm>
          <a:off x="16268700" y="164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156258</xdr:rowOff>
    </xdr:from>
    <xdr:ext cx="534377" cy="259045"/>
    <xdr:sp macro="" textlink="">
      <xdr:nvSpPr>
        <xdr:cNvPr id="680" name="積立金該当値テキスト"/>
        <xdr:cNvSpPr txBox="1"/>
      </xdr:nvSpPr>
      <xdr:spPr>
        <a:xfrm>
          <a:off x="16370300" y="1627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95148</xdr:rowOff>
    </xdr:from>
    <xdr:to>
      <xdr:col>22</xdr:col>
      <xdr:colOff>415925</xdr:colOff>
      <xdr:row>98</xdr:row>
      <xdr:rowOff>25298</xdr:rowOff>
    </xdr:to>
    <xdr:sp macro="" textlink="">
      <xdr:nvSpPr>
        <xdr:cNvPr id="681" name="円/楕円 680"/>
        <xdr:cNvSpPr/>
      </xdr:nvSpPr>
      <xdr:spPr>
        <a:xfrm>
          <a:off x="15430500" y="167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41825</xdr:rowOff>
    </xdr:from>
    <xdr:ext cx="534377" cy="259045"/>
    <xdr:sp macro="" textlink="">
      <xdr:nvSpPr>
        <xdr:cNvPr id="682" name="テキスト ボックス 681"/>
        <xdr:cNvSpPr txBox="1"/>
      </xdr:nvSpPr>
      <xdr:spPr>
        <a:xfrm>
          <a:off x="15214111" y="165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145326</xdr:rowOff>
    </xdr:from>
    <xdr:to>
      <xdr:col>21</xdr:col>
      <xdr:colOff>212725</xdr:colOff>
      <xdr:row>97</xdr:row>
      <xdr:rowOff>75476</xdr:rowOff>
    </xdr:to>
    <xdr:sp macro="" textlink="">
      <xdr:nvSpPr>
        <xdr:cNvPr id="683" name="円/楕円 682"/>
        <xdr:cNvSpPr/>
      </xdr:nvSpPr>
      <xdr:spPr>
        <a:xfrm>
          <a:off x="14541500" y="166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92003</xdr:rowOff>
    </xdr:from>
    <xdr:ext cx="534377" cy="259045"/>
    <xdr:sp macro="" textlink="">
      <xdr:nvSpPr>
        <xdr:cNvPr id="684" name="テキスト ボックス 683"/>
        <xdr:cNvSpPr txBox="1"/>
      </xdr:nvSpPr>
      <xdr:spPr>
        <a:xfrm>
          <a:off x="14325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168529</xdr:rowOff>
    </xdr:from>
    <xdr:to>
      <xdr:col>20</xdr:col>
      <xdr:colOff>9525</xdr:colOff>
      <xdr:row>98</xdr:row>
      <xdr:rowOff>98679</xdr:rowOff>
    </xdr:to>
    <xdr:sp macro="" textlink="">
      <xdr:nvSpPr>
        <xdr:cNvPr id="685" name="円/楕円 684"/>
        <xdr:cNvSpPr/>
      </xdr:nvSpPr>
      <xdr:spPr>
        <a:xfrm>
          <a:off x="13652500" y="167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89806</xdr:rowOff>
    </xdr:from>
    <xdr:ext cx="469744" cy="259045"/>
    <xdr:sp macro="" textlink="">
      <xdr:nvSpPr>
        <xdr:cNvPr id="686" name="テキスト ボックス 685"/>
        <xdr:cNvSpPr txBox="1"/>
      </xdr:nvSpPr>
      <xdr:spPr>
        <a:xfrm>
          <a:off x="13468427" y="1689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28073</xdr:rowOff>
    </xdr:from>
    <xdr:to>
      <xdr:col>18</xdr:col>
      <xdr:colOff>492125</xdr:colOff>
      <xdr:row>98</xdr:row>
      <xdr:rowOff>129673</xdr:rowOff>
    </xdr:to>
    <xdr:sp macro="" textlink="">
      <xdr:nvSpPr>
        <xdr:cNvPr id="687" name="円/楕円 686"/>
        <xdr:cNvSpPr/>
      </xdr:nvSpPr>
      <xdr:spPr>
        <a:xfrm>
          <a:off x="12763500" y="168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120800</xdr:rowOff>
    </xdr:from>
    <xdr:ext cx="469744" cy="259045"/>
    <xdr:sp macro="" textlink="">
      <xdr:nvSpPr>
        <xdr:cNvPr id="688" name="テキスト ボックス 687"/>
        <xdr:cNvSpPr txBox="1"/>
      </xdr:nvSpPr>
      <xdr:spPr>
        <a:xfrm>
          <a:off x="12579427" y="169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171094</xdr:rowOff>
    </xdr:from>
    <xdr:to>
      <xdr:col>32</xdr:col>
      <xdr:colOff>187325</xdr:colOff>
      <xdr:row>39</xdr:row>
      <xdr:rowOff>23419</xdr:rowOff>
    </xdr:to>
    <xdr:cxnSp macro="">
      <xdr:nvCxnSpPr>
        <xdr:cNvPr id="717" name="直線コネクタ 716"/>
        <xdr:cNvCxnSpPr/>
      </xdr:nvCxnSpPr>
      <xdr:spPr>
        <a:xfrm>
          <a:off x="21323300" y="6686194"/>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166256</xdr:rowOff>
    </xdr:from>
    <xdr:to>
      <xdr:col>31</xdr:col>
      <xdr:colOff>34925</xdr:colOff>
      <xdr:row>38</xdr:row>
      <xdr:rowOff>171094</xdr:rowOff>
    </xdr:to>
    <xdr:cxnSp macro="">
      <xdr:nvCxnSpPr>
        <xdr:cNvPr id="720" name="直線コネクタ 719"/>
        <xdr:cNvCxnSpPr/>
      </xdr:nvCxnSpPr>
      <xdr:spPr>
        <a:xfrm>
          <a:off x="20434300" y="6681356"/>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125031</xdr:rowOff>
    </xdr:from>
    <xdr:to>
      <xdr:col>29</xdr:col>
      <xdr:colOff>517525</xdr:colOff>
      <xdr:row>38</xdr:row>
      <xdr:rowOff>166256</xdr:rowOff>
    </xdr:to>
    <xdr:cxnSp macro="">
      <xdr:nvCxnSpPr>
        <xdr:cNvPr id="723" name="直線コネクタ 722"/>
        <xdr:cNvCxnSpPr/>
      </xdr:nvCxnSpPr>
      <xdr:spPr>
        <a:xfrm>
          <a:off x="19545300" y="6640131"/>
          <a:ext cx="889000" cy="4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125031</xdr:rowOff>
    </xdr:from>
    <xdr:to>
      <xdr:col>28</xdr:col>
      <xdr:colOff>314325</xdr:colOff>
      <xdr:row>39</xdr:row>
      <xdr:rowOff>20028</xdr:rowOff>
    </xdr:to>
    <xdr:cxnSp macro="">
      <xdr:nvCxnSpPr>
        <xdr:cNvPr id="726" name="直線コネクタ 725"/>
        <xdr:cNvCxnSpPr/>
      </xdr:nvCxnSpPr>
      <xdr:spPr>
        <a:xfrm flipV="1">
          <a:off x="18656300" y="6640131"/>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144069</xdr:rowOff>
    </xdr:from>
    <xdr:to>
      <xdr:col>32</xdr:col>
      <xdr:colOff>238125</xdr:colOff>
      <xdr:row>39</xdr:row>
      <xdr:rowOff>74219</xdr:rowOff>
    </xdr:to>
    <xdr:sp macro="" textlink="">
      <xdr:nvSpPr>
        <xdr:cNvPr id="736" name="円/楕円 735"/>
        <xdr:cNvSpPr/>
      </xdr:nvSpPr>
      <xdr:spPr>
        <a:xfrm>
          <a:off x="221107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71290</xdr:rowOff>
    </xdr:from>
    <xdr:ext cx="378565" cy="259045"/>
    <xdr:sp macro="" textlink="">
      <xdr:nvSpPr>
        <xdr:cNvPr id="737" name="投資及び出資金該当値テキスト"/>
        <xdr:cNvSpPr txBox="1"/>
      </xdr:nvSpPr>
      <xdr:spPr>
        <a:xfrm>
          <a:off x="22212300" y="658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120294</xdr:rowOff>
    </xdr:from>
    <xdr:to>
      <xdr:col>31</xdr:col>
      <xdr:colOff>85725</xdr:colOff>
      <xdr:row>39</xdr:row>
      <xdr:rowOff>50444</xdr:rowOff>
    </xdr:to>
    <xdr:sp macro="" textlink="">
      <xdr:nvSpPr>
        <xdr:cNvPr id="738" name="円/楕円 737"/>
        <xdr:cNvSpPr/>
      </xdr:nvSpPr>
      <xdr:spPr>
        <a:xfrm>
          <a:off x="21272500" y="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41571</xdr:rowOff>
    </xdr:from>
    <xdr:ext cx="469744" cy="259045"/>
    <xdr:sp macro="" textlink="">
      <xdr:nvSpPr>
        <xdr:cNvPr id="739" name="テキスト ボックス 738"/>
        <xdr:cNvSpPr txBox="1"/>
      </xdr:nvSpPr>
      <xdr:spPr>
        <a:xfrm>
          <a:off x="21088427" y="67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115456</xdr:rowOff>
    </xdr:from>
    <xdr:to>
      <xdr:col>29</xdr:col>
      <xdr:colOff>568325</xdr:colOff>
      <xdr:row>39</xdr:row>
      <xdr:rowOff>45606</xdr:rowOff>
    </xdr:to>
    <xdr:sp macro="" textlink="">
      <xdr:nvSpPr>
        <xdr:cNvPr id="740" name="円/楕円 739"/>
        <xdr:cNvSpPr/>
      </xdr:nvSpPr>
      <xdr:spPr>
        <a:xfrm>
          <a:off x="20383500" y="66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36733</xdr:rowOff>
    </xdr:from>
    <xdr:ext cx="469744" cy="259045"/>
    <xdr:sp macro="" textlink="">
      <xdr:nvSpPr>
        <xdr:cNvPr id="741" name="テキスト ボックス 740"/>
        <xdr:cNvSpPr txBox="1"/>
      </xdr:nvSpPr>
      <xdr:spPr>
        <a:xfrm>
          <a:off x="20199427" y="67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74231</xdr:rowOff>
    </xdr:from>
    <xdr:to>
      <xdr:col>28</xdr:col>
      <xdr:colOff>365125</xdr:colOff>
      <xdr:row>39</xdr:row>
      <xdr:rowOff>4381</xdr:rowOff>
    </xdr:to>
    <xdr:sp macro="" textlink="">
      <xdr:nvSpPr>
        <xdr:cNvPr id="742" name="円/楕円 741"/>
        <xdr:cNvSpPr/>
      </xdr:nvSpPr>
      <xdr:spPr>
        <a:xfrm>
          <a:off x="19494500" y="65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166958</xdr:rowOff>
    </xdr:from>
    <xdr:ext cx="469744" cy="259045"/>
    <xdr:sp macro="" textlink="">
      <xdr:nvSpPr>
        <xdr:cNvPr id="743" name="テキスト ボックス 742"/>
        <xdr:cNvSpPr txBox="1"/>
      </xdr:nvSpPr>
      <xdr:spPr>
        <a:xfrm>
          <a:off x="19310427" y="668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140678</xdr:rowOff>
    </xdr:from>
    <xdr:to>
      <xdr:col>27</xdr:col>
      <xdr:colOff>161925</xdr:colOff>
      <xdr:row>39</xdr:row>
      <xdr:rowOff>70828</xdr:rowOff>
    </xdr:to>
    <xdr:sp macro="" textlink="">
      <xdr:nvSpPr>
        <xdr:cNvPr id="744" name="円/楕円 743"/>
        <xdr:cNvSpPr/>
      </xdr:nvSpPr>
      <xdr:spPr>
        <a:xfrm>
          <a:off x="18605500" y="66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61955</xdr:rowOff>
    </xdr:from>
    <xdr:ext cx="378565" cy="259045"/>
    <xdr:sp macro="" textlink="">
      <xdr:nvSpPr>
        <xdr:cNvPr id="745" name="テキスト ボックス 744"/>
        <xdr:cNvSpPr txBox="1"/>
      </xdr:nvSpPr>
      <xdr:spPr>
        <a:xfrm>
          <a:off x="18467017" y="6748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36670</xdr:rowOff>
    </xdr:from>
    <xdr:to>
      <xdr:col>32</xdr:col>
      <xdr:colOff>187325</xdr:colOff>
      <xdr:row>58</xdr:row>
      <xdr:rowOff>40899</xdr:rowOff>
    </xdr:to>
    <xdr:cxnSp macro="">
      <xdr:nvCxnSpPr>
        <xdr:cNvPr id="772" name="直線コネクタ 771"/>
        <xdr:cNvCxnSpPr/>
      </xdr:nvCxnSpPr>
      <xdr:spPr>
        <a:xfrm>
          <a:off x="21323300" y="9980770"/>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36670</xdr:rowOff>
    </xdr:from>
    <xdr:to>
      <xdr:col>31</xdr:col>
      <xdr:colOff>34925</xdr:colOff>
      <xdr:row>58</xdr:row>
      <xdr:rowOff>48214</xdr:rowOff>
    </xdr:to>
    <xdr:cxnSp macro="">
      <xdr:nvCxnSpPr>
        <xdr:cNvPr id="775" name="直線コネクタ 774"/>
        <xdr:cNvCxnSpPr/>
      </xdr:nvCxnSpPr>
      <xdr:spPr>
        <a:xfrm flipV="1">
          <a:off x="20434300" y="9980770"/>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39184</xdr:rowOff>
    </xdr:from>
    <xdr:to>
      <xdr:col>29</xdr:col>
      <xdr:colOff>517525</xdr:colOff>
      <xdr:row>58</xdr:row>
      <xdr:rowOff>48214</xdr:rowOff>
    </xdr:to>
    <xdr:cxnSp macro="">
      <xdr:nvCxnSpPr>
        <xdr:cNvPr id="778" name="直線コネクタ 777"/>
        <xdr:cNvCxnSpPr/>
      </xdr:nvCxnSpPr>
      <xdr:spPr>
        <a:xfrm>
          <a:off x="19545300" y="998328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16873</xdr:rowOff>
    </xdr:from>
    <xdr:to>
      <xdr:col>28</xdr:col>
      <xdr:colOff>314325</xdr:colOff>
      <xdr:row>58</xdr:row>
      <xdr:rowOff>39184</xdr:rowOff>
    </xdr:to>
    <xdr:cxnSp macro="">
      <xdr:nvCxnSpPr>
        <xdr:cNvPr id="781" name="直線コネクタ 780"/>
        <xdr:cNvCxnSpPr/>
      </xdr:nvCxnSpPr>
      <xdr:spPr>
        <a:xfrm>
          <a:off x="18656300" y="9960973"/>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161549</xdr:rowOff>
    </xdr:from>
    <xdr:to>
      <xdr:col>32</xdr:col>
      <xdr:colOff>238125</xdr:colOff>
      <xdr:row>58</xdr:row>
      <xdr:rowOff>91699</xdr:rowOff>
    </xdr:to>
    <xdr:sp macro="" textlink="">
      <xdr:nvSpPr>
        <xdr:cNvPr id="791" name="円/楕円 790"/>
        <xdr:cNvSpPr/>
      </xdr:nvSpPr>
      <xdr:spPr>
        <a:xfrm>
          <a:off x="221107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88335</xdr:rowOff>
    </xdr:from>
    <xdr:ext cx="469744" cy="259045"/>
    <xdr:sp macro="" textlink="">
      <xdr:nvSpPr>
        <xdr:cNvPr id="792" name="貸付金該当値テキスト"/>
        <xdr:cNvSpPr txBox="1"/>
      </xdr:nvSpPr>
      <xdr:spPr>
        <a:xfrm>
          <a:off x="22212300" y="986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157320</xdr:rowOff>
    </xdr:from>
    <xdr:to>
      <xdr:col>31</xdr:col>
      <xdr:colOff>85725</xdr:colOff>
      <xdr:row>58</xdr:row>
      <xdr:rowOff>87470</xdr:rowOff>
    </xdr:to>
    <xdr:sp macro="" textlink="">
      <xdr:nvSpPr>
        <xdr:cNvPr id="793" name="円/楕円 792"/>
        <xdr:cNvSpPr/>
      </xdr:nvSpPr>
      <xdr:spPr>
        <a:xfrm>
          <a:off x="21272500" y="99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78597</xdr:rowOff>
    </xdr:from>
    <xdr:ext cx="469744" cy="259045"/>
    <xdr:sp macro="" textlink="">
      <xdr:nvSpPr>
        <xdr:cNvPr id="794" name="テキスト ボックス 793"/>
        <xdr:cNvSpPr txBox="1"/>
      </xdr:nvSpPr>
      <xdr:spPr>
        <a:xfrm>
          <a:off x="21088427" y="1002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168864</xdr:rowOff>
    </xdr:from>
    <xdr:to>
      <xdr:col>29</xdr:col>
      <xdr:colOff>568325</xdr:colOff>
      <xdr:row>58</xdr:row>
      <xdr:rowOff>99014</xdr:rowOff>
    </xdr:to>
    <xdr:sp macro="" textlink="">
      <xdr:nvSpPr>
        <xdr:cNvPr id="795" name="円/楕円 794"/>
        <xdr:cNvSpPr/>
      </xdr:nvSpPr>
      <xdr:spPr>
        <a:xfrm>
          <a:off x="20383500" y="99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90141</xdr:rowOff>
    </xdr:from>
    <xdr:ext cx="469744" cy="259045"/>
    <xdr:sp macro="" textlink="">
      <xdr:nvSpPr>
        <xdr:cNvPr id="796" name="テキスト ボックス 795"/>
        <xdr:cNvSpPr txBox="1"/>
      </xdr:nvSpPr>
      <xdr:spPr>
        <a:xfrm>
          <a:off x="20199427" y="1003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159834</xdr:rowOff>
    </xdr:from>
    <xdr:to>
      <xdr:col>28</xdr:col>
      <xdr:colOff>365125</xdr:colOff>
      <xdr:row>58</xdr:row>
      <xdr:rowOff>89984</xdr:rowOff>
    </xdr:to>
    <xdr:sp macro="" textlink="">
      <xdr:nvSpPr>
        <xdr:cNvPr id="797" name="円/楕円 796"/>
        <xdr:cNvSpPr/>
      </xdr:nvSpPr>
      <xdr:spPr>
        <a:xfrm>
          <a:off x="19494500" y="99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81111</xdr:rowOff>
    </xdr:from>
    <xdr:ext cx="469744" cy="259045"/>
    <xdr:sp macro="" textlink="">
      <xdr:nvSpPr>
        <xdr:cNvPr id="798" name="テキスト ボックス 797"/>
        <xdr:cNvSpPr txBox="1"/>
      </xdr:nvSpPr>
      <xdr:spPr>
        <a:xfrm>
          <a:off x="19310427" y="1002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137523</xdr:rowOff>
    </xdr:from>
    <xdr:to>
      <xdr:col>27</xdr:col>
      <xdr:colOff>161925</xdr:colOff>
      <xdr:row>58</xdr:row>
      <xdr:rowOff>67673</xdr:rowOff>
    </xdr:to>
    <xdr:sp macro="" textlink="">
      <xdr:nvSpPr>
        <xdr:cNvPr id="799" name="円/楕円 798"/>
        <xdr:cNvSpPr/>
      </xdr:nvSpPr>
      <xdr:spPr>
        <a:xfrm>
          <a:off x="18605500" y="99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58800</xdr:rowOff>
    </xdr:from>
    <xdr:ext cx="469744" cy="259045"/>
    <xdr:sp macro="" textlink="">
      <xdr:nvSpPr>
        <xdr:cNvPr id="800" name="テキスト ボックス 799"/>
        <xdr:cNvSpPr txBox="1"/>
      </xdr:nvSpPr>
      <xdr:spPr>
        <a:xfrm>
          <a:off x="18421427" y="1000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36922</xdr:rowOff>
    </xdr:from>
    <xdr:to>
      <xdr:col>32</xdr:col>
      <xdr:colOff>187325</xdr:colOff>
      <xdr:row>70</xdr:row>
      <xdr:rowOff>93523</xdr:rowOff>
    </xdr:to>
    <xdr:cxnSp macro="">
      <xdr:nvCxnSpPr>
        <xdr:cNvPr id="828" name="直線コネクタ 827"/>
        <xdr:cNvCxnSpPr/>
      </xdr:nvCxnSpPr>
      <xdr:spPr>
        <a:xfrm flipV="1">
          <a:off x="21323300" y="12038422"/>
          <a:ext cx="8382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93523</xdr:rowOff>
    </xdr:from>
    <xdr:to>
      <xdr:col>31</xdr:col>
      <xdr:colOff>34925</xdr:colOff>
      <xdr:row>70</xdr:row>
      <xdr:rowOff>146695</xdr:rowOff>
    </xdr:to>
    <xdr:cxnSp macro="">
      <xdr:nvCxnSpPr>
        <xdr:cNvPr id="831" name="直線コネクタ 830"/>
        <xdr:cNvCxnSpPr/>
      </xdr:nvCxnSpPr>
      <xdr:spPr>
        <a:xfrm flipV="1">
          <a:off x="20434300" y="12095023"/>
          <a:ext cx="8890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139199</xdr:rowOff>
    </xdr:from>
    <xdr:ext cx="534377" cy="259045"/>
    <xdr:sp macro="" textlink="">
      <xdr:nvSpPr>
        <xdr:cNvPr id="833" name="テキスト ボックス 832"/>
        <xdr:cNvSpPr txBox="1"/>
      </xdr:nvSpPr>
      <xdr:spPr>
        <a:xfrm>
          <a:off x="21056111" y="129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146695</xdr:rowOff>
    </xdr:from>
    <xdr:to>
      <xdr:col>29</xdr:col>
      <xdr:colOff>517525</xdr:colOff>
      <xdr:row>71</xdr:row>
      <xdr:rowOff>62319</xdr:rowOff>
    </xdr:to>
    <xdr:cxnSp macro="">
      <xdr:nvCxnSpPr>
        <xdr:cNvPr id="834" name="直線コネクタ 833"/>
        <xdr:cNvCxnSpPr/>
      </xdr:nvCxnSpPr>
      <xdr:spPr>
        <a:xfrm flipV="1">
          <a:off x="19545300" y="12148195"/>
          <a:ext cx="889000" cy="8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370</xdr:rowOff>
    </xdr:from>
    <xdr:ext cx="534377" cy="259045"/>
    <xdr:sp macro="" textlink="">
      <xdr:nvSpPr>
        <xdr:cNvPr id="836" name="テキスト ボックス 835"/>
        <xdr:cNvSpPr txBox="1"/>
      </xdr:nvSpPr>
      <xdr:spPr>
        <a:xfrm>
          <a:off x="20167111" y="130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62319</xdr:rowOff>
    </xdr:from>
    <xdr:to>
      <xdr:col>28</xdr:col>
      <xdr:colOff>314325</xdr:colOff>
      <xdr:row>71</xdr:row>
      <xdr:rowOff>103649</xdr:rowOff>
    </xdr:to>
    <xdr:cxnSp macro="">
      <xdr:nvCxnSpPr>
        <xdr:cNvPr id="837" name="直線コネクタ 836"/>
        <xdr:cNvCxnSpPr/>
      </xdr:nvCxnSpPr>
      <xdr:spPr>
        <a:xfrm flipV="1">
          <a:off x="18656300" y="12235269"/>
          <a:ext cx="8890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14772</xdr:rowOff>
    </xdr:from>
    <xdr:ext cx="534377" cy="259045"/>
    <xdr:sp macro="" textlink="">
      <xdr:nvSpPr>
        <xdr:cNvPr id="839" name="テキスト ボックス 838"/>
        <xdr:cNvSpPr txBox="1"/>
      </xdr:nvSpPr>
      <xdr:spPr>
        <a:xfrm>
          <a:off x="19278111" y="130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169580</xdr:rowOff>
    </xdr:from>
    <xdr:ext cx="534377" cy="259045"/>
    <xdr:sp macro="" textlink="">
      <xdr:nvSpPr>
        <xdr:cNvPr id="841" name="テキスト ボックス 840"/>
        <xdr:cNvSpPr txBox="1"/>
      </xdr:nvSpPr>
      <xdr:spPr>
        <a:xfrm>
          <a:off x="18389111" y="130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69</xdr:row>
      <xdr:rowOff>157572</xdr:rowOff>
    </xdr:from>
    <xdr:to>
      <xdr:col>32</xdr:col>
      <xdr:colOff>238125</xdr:colOff>
      <xdr:row>70</xdr:row>
      <xdr:rowOff>87722</xdr:rowOff>
    </xdr:to>
    <xdr:sp macro="" textlink="">
      <xdr:nvSpPr>
        <xdr:cNvPr id="847" name="円/楕円 846"/>
        <xdr:cNvSpPr/>
      </xdr:nvSpPr>
      <xdr:spPr>
        <a:xfrm>
          <a:off x="22110700" y="119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110599</xdr:rowOff>
    </xdr:from>
    <xdr:ext cx="534377" cy="259045"/>
    <xdr:sp macro="" textlink="">
      <xdr:nvSpPr>
        <xdr:cNvPr id="848" name="繰出金該当値テキスト"/>
        <xdr:cNvSpPr txBox="1"/>
      </xdr:nvSpPr>
      <xdr:spPr>
        <a:xfrm>
          <a:off x="22212300" y="119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84,496</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42723</xdr:rowOff>
    </xdr:from>
    <xdr:to>
      <xdr:col>31</xdr:col>
      <xdr:colOff>85725</xdr:colOff>
      <xdr:row>70</xdr:row>
      <xdr:rowOff>144323</xdr:rowOff>
    </xdr:to>
    <xdr:sp macro="" textlink="">
      <xdr:nvSpPr>
        <xdr:cNvPr id="849" name="円/楕円 848"/>
        <xdr:cNvSpPr/>
      </xdr:nvSpPr>
      <xdr:spPr>
        <a:xfrm>
          <a:off x="21272500" y="1204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68</xdr:row>
      <xdr:rowOff>160850</xdr:rowOff>
    </xdr:from>
    <xdr:ext cx="534377" cy="259045"/>
    <xdr:sp macro="" textlink="">
      <xdr:nvSpPr>
        <xdr:cNvPr id="850" name="テキスト ボックス 849"/>
        <xdr:cNvSpPr txBox="1"/>
      </xdr:nvSpPr>
      <xdr:spPr>
        <a:xfrm>
          <a:off x="21056111" y="1181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82,020</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95895</xdr:rowOff>
    </xdr:from>
    <xdr:to>
      <xdr:col>29</xdr:col>
      <xdr:colOff>568325</xdr:colOff>
      <xdr:row>71</xdr:row>
      <xdr:rowOff>26045</xdr:rowOff>
    </xdr:to>
    <xdr:sp macro="" textlink="">
      <xdr:nvSpPr>
        <xdr:cNvPr id="851" name="円/楕円 850"/>
        <xdr:cNvSpPr/>
      </xdr:nvSpPr>
      <xdr:spPr>
        <a:xfrm>
          <a:off x="20383500" y="120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42572</xdr:rowOff>
    </xdr:from>
    <xdr:ext cx="534377" cy="259045"/>
    <xdr:sp macro="" textlink="">
      <xdr:nvSpPr>
        <xdr:cNvPr id="852" name="テキスト ボックス 851"/>
        <xdr:cNvSpPr txBox="1"/>
      </xdr:nvSpPr>
      <xdr:spPr>
        <a:xfrm>
          <a:off x="20167111" y="118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79,694</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11519</xdr:rowOff>
    </xdr:from>
    <xdr:to>
      <xdr:col>28</xdr:col>
      <xdr:colOff>365125</xdr:colOff>
      <xdr:row>71</xdr:row>
      <xdr:rowOff>113119</xdr:rowOff>
    </xdr:to>
    <xdr:sp macro="" textlink="">
      <xdr:nvSpPr>
        <xdr:cNvPr id="853" name="円/楕円 852"/>
        <xdr:cNvSpPr/>
      </xdr:nvSpPr>
      <xdr:spPr>
        <a:xfrm>
          <a:off x="19494500" y="121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129646</xdr:rowOff>
    </xdr:from>
    <xdr:ext cx="534377" cy="259045"/>
    <xdr:sp macro="" textlink="">
      <xdr:nvSpPr>
        <xdr:cNvPr id="854" name="テキスト ボックス 853"/>
        <xdr:cNvSpPr txBox="1"/>
      </xdr:nvSpPr>
      <xdr:spPr>
        <a:xfrm>
          <a:off x="19278111" y="1195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75,885</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52849</xdr:rowOff>
    </xdr:from>
    <xdr:to>
      <xdr:col>27</xdr:col>
      <xdr:colOff>161925</xdr:colOff>
      <xdr:row>71</xdr:row>
      <xdr:rowOff>154449</xdr:rowOff>
    </xdr:to>
    <xdr:sp macro="" textlink="">
      <xdr:nvSpPr>
        <xdr:cNvPr id="855" name="円/楕円 854"/>
        <xdr:cNvSpPr/>
      </xdr:nvSpPr>
      <xdr:spPr>
        <a:xfrm>
          <a:off x="18605500" y="122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170976</xdr:rowOff>
    </xdr:from>
    <xdr:ext cx="534377" cy="259045"/>
    <xdr:sp macro="" textlink="">
      <xdr:nvSpPr>
        <xdr:cNvPr id="856" name="テキスト ボックス 855"/>
        <xdr:cNvSpPr txBox="1"/>
      </xdr:nvSpPr>
      <xdr:spPr>
        <a:xfrm>
          <a:off x="18389111" y="120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の行革効果により、物件費については類似団体内で良好な数値となっている。人件費についても比較的良好な数値となっているが、平成２５年度の西はりま消防組合の設立以降の補助費等の増加を加味すると、今後も職員定員適正化計画に基づき、定数の管理に努める必要がある。一方で繰出金については、下水道事業（皮革汚水・集落排水を含む）への多額の繰出の影響で類似団体内での住民一人当たりのコストが最も高くなっている。今後、下水道事業について資本費の適正な管理に努めるとともに、一層の維持管理費の削減や不明水対策による有収率向上、使用料改定の着実な実施により繰出金の削減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78,812
78,399
210.87
36,704,508
35,299,507
1,319,056
21,659,561
37,210,275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45.1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140843</xdr:rowOff>
    </xdr:from>
    <xdr:to>
      <xdr:col>6</xdr:col>
      <xdr:colOff>511175</xdr:colOff>
      <xdr:row>36</xdr:row>
      <xdr:rowOff>10541</xdr:rowOff>
    </xdr:to>
    <xdr:cxnSp macro="">
      <xdr:nvCxnSpPr>
        <xdr:cNvPr id="61" name="直線コネクタ 60"/>
        <xdr:cNvCxnSpPr/>
      </xdr:nvCxnSpPr>
      <xdr:spPr>
        <a:xfrm flipV="1">
          <a:off x="3797300" y="614159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145034</xdr:rowOff>
    </xdr:from>
    <xdr:to>
      <xdr:col>5</xdr:col>
      <xdr:colOff>358775</xdr:colOff>
      <xdr:row>36</xdr:row>
      <xdr:rowOff>10541</xdr:rowOff>
    </xdr:to>
    <xdr:cxnSp macro="">
      <xdr:nvCxnSpPr>
        <xdr:cNvPr id="64" name="直線コネクタ 63"/>
        <xdr:cNvCxnSpPr/>
      </xdr:nvCxnSpPr>
      <xdr:spPr>
        <a:xfrm>
          <a:off x="2908300" y="6145784"/>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61104</xdr:rowOff>
    </xdr:from>
    <xdr:ext cx="469744" cy="259045"/>
    <xdr:sp macro="" textlink="">
      <xdr:nvSpPr>
        <xdr:cNvPr id="66" name="テキスト ボックス 65"/>
        <xdr:cNvSpPr txBox="1"/>
      </xdr:nvSpPr>
      <xdr:spPr>
        <a:xfrm>
          <a:off x="3562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133604</xdr:rowOff>
    </xdr:from>
    <xdr:to>
      <xdr:col>4</xdr:col>
      <xdr:colOff>155575</xdr:colOff>
      <xdr:row>35</xdr:row>
      <xdr:rowOff>145034</xdr:rowOff>
    </xdr:to>
    <xdr:cxnSp macro="">
      <xdr:nvCxnSpPr>
        <xdr:cNvPr id="67" name="直線コネクタ 66"/>
        <xdr:cNvCxnSpPr/>
      </xdr:nvCxnSpPr>
      <xdr:spPr>
        <a:xfrm>
          <a:off x="2019300" y="61343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46372</xdr:rowOff>
    </xdr:from>
    <xdr:ext cx="469744" cy="259045"/>
    <xdr:sp macro="" textlink="">
      <xdr:nvSpPr>
        <xdr:cNvPr id="69" name="テキスト ボックス 68"/>
        <xdr:cNvSpPr txBox="1"/>
      </xdr:nvSpPr>
      <xdr:spPr>
        <a:xfrm>
          <a:off x="2673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123698</xdr:rowOff>
    </xdr:from>
    <xdr:to>
      <xdr:col>2</xdr:col>
      <xdr:colOff>638175</xdr:colOff>
      <xdr:row>35</xdr:row>
      <xdr:rowOff>133604</xdr:rowOff>
    </xdr:to>
    <xdr:cxnSp macro="">
      <xdr:nvCxnSpPr>
        <xdr:cNvPr id="70" name="直線コネクタ 69"/>
        <xdr:cNvCxnSpPr/>
      </xdr:nvCxnSpPr>
      <xdr:spPr>
        <a:xfrm>
          <a:off x="1130300" y="5952998"/>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90043</xdr:rowOff>
    </xdr:from>
    <xdr:to>
      <xdr:col>6</xdr:col>
      <xdr:colOff>561975</xdr:colOff>
      <xdr:row>36</xdr:row>
      <xdr:rowOff>20193</xdr:rowOff>
    </xdr:to>
    <xdr:sp macro="" textlink="">
      <xdr:nvSpPr>
        <xdr:cNvPr id="80" name="円/楕円 79"/>
        <xdr:cNvSpPr/>
      </xdr:nvSpPr>
      <xdr:spPr>
        <a:xfrm>
          <a:off x="45847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68470</xdr:rowOff>
    </xdr:from>
    <xdr:ext cx="469744" cy="259045"/>
    <xdr:sp macro="" textlink="">
      <xdr:nvSpPr>
        <xdr:cNvPr id="81" name="議会費該当値テキスト"/>
        <xdr:cNvSpPr txBox="1"/>
      </xdr:nvSpPr>
      <xdr:spPr>
        <a:xfrm>
          <a:off x="4686300" y="60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131191</xdr:rowOff>
    </xdr:from>
    <xdr:to>
      <xdr:col>5</xdr:col>
      <xdr:colOff>409575</xdr:colOff>
      <xdr:row>36</xdr:row>
      <xdr:rowOff>61341</xdr:rowOff>
    </xdr:to>
    <xdr:sp macro="" textlink="">
      <xdr:nvSpPr>
        <xdr:cNvPr id="82" name="円/楕円 81"/>
        <xdr:cNvSpPr/>
      </xdr:nvSpPr>
      <xdr:spPr>
        <a:xfrm>
          <a:off x="3746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52468</xdr:rowOff>
    </xdr:from>
    <xdr:ext cx="469744" cy="259045"/>
    <xdr:sp macro="" textlink="">
      <xdr:nvSpPr>
        <xdr:cNvPr id="83" name="テキスト ボックス 82"/>
        <xdr:cNvSpPr txBox="1"/>
      </xdr:nvSpPr>
      <xdr:spPr>
        <a:xfrm>
          <a:off x="3562427"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94234</xdr:rowOff>
    </xdr:from>
    <xdr:to>
      <xdr:col>4</xdr:col>
      <xdr:colOff>206375</xdr:colOff>
      <xdr:row>36</xdr:row>
      <xdr:rowOff>24384</xdr:rowOff>
    </xdr:to>
    <xdr:sp macro="" textlink="">
      <xdr:nvSpPr>
        <xdr:cNvPr id="84" name="円/楕円 83"/>
        <xdr:cNvSpPr/>
      </xdr:nvSpPr>
      <xdr:spPr>
        <a:xfrm>
          <a:off x="2857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40911</xdr:rowOff>
    </xdr:from>
    <xdr:ext cx="469744" cy="259045"/>
    <xdr:sp macro="" textlink="">
      <xdr:nvSpPr>
        <xdr:cNvPr id="85" name="テキスト ボックス 84"/>
        <xdr:cNvSpPr txBox="1"/>
      </xdr:nvSpPr>
      <xdr:spPr>
        <a:xfrm>
          <a:off x="2673427"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82804</xdr:rowOff>
    </xdr:from>
    <xdr:to>
      <xdr:col>3</xdr:col>
      <xdr:colOff>3175</xdr:colOff>
      <xdr:row>36</xdr:row>
      <xdr:rowOff>12954</xdr:rowOff>
    </xdr:to>
    <xdr:sp macro="" textlink="">
      <xdr:nvSpPr>
        <xdr:cNvPr id="86" name="円/楕円 85"/>
        <xdr:cNvSpPr/>
      </xdr:nvSpPr>
      <xdr:spPr>
        <a:xfrm>
          <a:off x="1968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4081</xdr:rowOff>
    </xdr:from>
    <xdr:ext cx="469744" cy="259045"/>
    <xdr:sp macro="" textlink="">
      <xdr:nvSpPr>
        <xdr:cNvPr id="87" name="テキスト ボックス 86"/>
        <xdr:cNvSpPr txBox="1"/>
      </xdr:nvSpPr>
      <xdr:spPr>
        <a:xfrm>
          <a:off x="1784427"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72898</xdr:rowOff>
    </xdr:from>
    <xdr:to>
      <xdr:col>1</xdr:col>
      <xdr:colOff>485775</xdr:colOff>
      <xdr:row>35</xdr:row>
      <xdr:rowOff>3048</xdr:rowOff>
    </xdr:to>
    <xdr:sp macro="" textlink="">
      <xdr:nvSpPr>
        <xdr:cNvPr id="88" name="円/楕円 87"/>
        <xdr:cNvSpPr/>
      </xdr:nvSpPr>
      <xdr:spPr>
        <a:xfrm>
          <a:off x="1079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165625</xdr:rowOff>
    </xdr:from>
    <xdr:ext cx="469744" cy="259045"/>
    <xdr:sp macro="" textlink="">
      <xdr:nvSpPr>
        <xdr:cNvPr id="89" name="テキスト ボックス 88"/>
        <xdr:cNvSpPr txBox="1"/>
      </xdr:nvSpPr>
      <xdr:spPr>
        <a:xfrm>
          <a:off x="89542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66352</xdr:rowOff>
    </xdr:from>
    <xdr:to>
      <xdr:col>6</xdr:col>
      <xdr:colOff>511175</xdr:colOff>
      <xdr:row>57</xdr:row>
      <xdr:rowOff>11766</xdr:rowOff>
    </xdr:to>
    <xdr:cxnSp macro="">
      <xdr:nvCxnSpPr>
        <xdr:cNvPr id="121" name="直線コネクタ 120"/>
        <xdr:cNvCxnSpPr/>
      </xdr:nvCxnSpPr>
      <xdr:spPr>
        <a:xfrm flipV="1">
          <a:off x="3797300" y="9496102"/>
          <a:ext cx="838200" cy="28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79807</xdr:rowOff>
    </xdr:from>
    <xdr:to>
      <xdr:col>5</xdr:col>
      <xdr:colOff>358775</xdr:colOff>
      <xdr:row>57</xdr:row>
      <xdr:rowOff>11766</xdr:rowOff>
    </xdr:to>
    <xdr:cxnSp macro="">
      <xdr:nvCxnSpPr>
        <xdr:cNvPr id="124" name="直線コネクタ 123"/>
        <xdr:cNvCxnSpPr/>
      </xdr:nvCxnSpPr>
      <xdr:spPr>
        <a:xfrm>
          <a:off x="2908300" y="9681007"/>
          <a:ext cx="889000" cy="1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79807</xdr:rowOff>
    </xdr:from>
    <xdr:to>
      <xdr:col>4</xdr:col>
      <xdr:colOff>155575</xdr:colOff>
      <xdr:row>57</xdr:row>
      <xdr:rowOff>9251</xdr:rowOff>
    </xdr:to>
    <xdr:cxnSp macro="">
      <xdr:nvCxnSpPr>
        <xdr:cNvPr id="127" name="直線コネクタ 126"/>
        <xdr:cNvCxnSpPr/>
      </xdr:nvCxnSpPr>
      <xdr:spPr>
        <a:xfrm flipV="1">
          <a:off x="2019300" y="9681007"/>
          <a:ext cx="889000" cy="10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9251</xdr:rowOff>
    </xdr:from>
    <xdr:to>
      <xdr:col>2</xdr:col>
      <xdr:colOff>638175</xdr:colOff>
      <xdr:row>57</xdr:row>
      <xdr:rowOff>37124</xdr:rowOff>
    </xdr:to>
    <xdr:cxnSp macro="">
      <xdr:nvCxnSpPr>
        <xdr:cNvPr id="130" name="直線コネクタ 129"/>
        <xdr:cNvCxnSpPr/>
      </xdr:nvCxnSpPr>
      <xdr:spPr>
        <a:xfrm flipV="1">
          <a:off x="1130300" y="9781901"/>
          <a:ext cx="8890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15552</xdr:rowOff>
    </xdr:from>
    <xdr:to>
      <xdr:col>6</xdr:col>
      <xdr:colOff>561975</xdr:colOff>
      <xdr:row>55</xdr:row>
      <xdr:rowOff>117152</xdr:rowOff>
    </xdr:to>
    <xdr:sp macro="" textlink="">
      <xdr:nvSpPr>
        <xdr:cNvPr id="140" name="円/楕円 139"/>
        <xdr:cNvSpPr/>
      </xdr:nvSpPr>
      <xdr:spPr>
        <a:xfrm>
          <a:off x="4584700" y="94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38429</xdr:rowOff>
    </xdr:from>
    <xdr:ext cx="534377" cy="259045"/>
    <xdr:sp macro="" textlink="">
      <xdr:nvSpPr>
        <xdr:cNvPr id="141" name="総務費該当値テキスト"/>
        <xdr:cNvSpPr txBox="1"/>
      </xdr:nvSpPr>
      <xdr:spPr>
        <a:xfrm>
          <a:off x="4686300" y="929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132416</xdr:rowOff>
    </xdr:from>
    <xdr:to>
      <xdr:col>5</xdr:col>
      <xdr:colOff>409575</xdr:colOff>
      <xdr:row>57</xdr:row>
      <xdr:rowOff>62566</xdr:rowOff>
    </xdr:to>
    <xdr:sp macro="" textlink="">
      <xdr:nvSpPr>
        <xdr:cNvPr id="142" name="円/楕円 141"/>
        <xdr:cNvSpPr/>
      </xdr:nvSpPr>
      <xdr:spPr>
        <a:xfrm>
          <a:off x="3746500" y="9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53693</xdr:rowOff>
    </xdr:from>
    <xdr:ext cx="534377" cy="259045"/>
    <xdr:sp macro="" textlink="">
      <xdr:nvSpPr>
        <xdr:cNvPr id="143" name="テキスト ボックス 142"/>
        <xdr:cNvSpPr txBox="1"/>
      </xdr:nvSpPr>
      <xdr:spPr>
        <a:xfrm>
          <a:off x="3530111" y="98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29007</xdr:rowOff>
    </xdr:from>
    <xdr:to>
      <xdr:col>4</xdr:col>
      <xdr:colOff>206375</xdr:colOff>
      <xdr:row>56</xdr:row>
      <xdr:rowOff>130607</xdr:rowOff>
    </xdr:to>
    <xdr:sp macro="" textlink="">
      <xdr:nvSpPr>
        <xdr:cNvPr id="144" name="円/楕円 143"/>
        <xdr:cNvSpPr/>
      </xdr:nvSpPr>
      <xdr:spPr>
        <a:xfrm>
          <a:off x="28575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121734</xdr:rowOff>
    </xdr:from>
    <xdr:ext cx="534377" cy="259045"/>
    <xdr:sp macro="" textlink="">
      <xdr:nvSpPr>
        <xdr:cNvPr id="145" name="テキスト ボックス 144"/>
        <xdr:cNvSpPr txBox="1"/>
      </xdr:nvSpPr>
      <xdr:spPr>
        <a:xfrm>
          <a:off x="2641111" y="97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129901</xdr:rowOff>
    </xdr:from>
    <xdr:to>
      <xdr:col>3</xdr:col>
      <xdr:colOff>3175</xdr:colOff>
      <xdr:row>57</xdr:row>
      <xdr:rowOff>60051</xdr:rowOff>
    </xdr:to>
    <xdr:sp macro="" textlink="">
      <xdr:nvSpPr>
        <xdr:cNvPr id="146" name="円/楕円 145"/>
        <xdr:cNvSpPr/>
      </xdr:nvSpPr>
      <xdr:spPr>
        <a:xfrm>
          <a:off x="1968500" y="97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51178</xdr:rowOff>
    </xdr:from>
    <xdr:ext cx="534377" cy="259045"/>
    <xdr:sp macro="" textlink="">
      <xdr:nvSpPr>
        <xdr:cNvPr id="147" name="テキスト ボックス 146"/>
        <xdr:cNvSpPr txBox="1"/>
      </xdr:nvSpPr>
      <xdr:spPr>
        <a:xfrm>
          <a:off x="1752111" y="982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157774</xdr:rowOff>
    </xdr:from>
    <xdr:to>
      <xdr:col>1</xdr:col>
      <xdr:colOff>485775</xdr:colOff>
      <xdr:row>57</xdr:row>
      <xdr:rowOff>87924</xdr:rowOff>
    </xdr:to>
    <xdr:sp macro="" textlink="">
      <xdr:nvSpPr>
        <xdr:cNvPr id="148" name="円/楕円 147"/>
        <xdr:cNvSpPr/>
      </xdr:nvSpPr>
      <xdr:spPr>
        <a:xfrm>
          <a:off x="1079500" y="97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79051</xdr:rowOff>
    </xdr:from>
    <xdr:ext cx="534377" cy="259045"/>
    <xdr:sp macro="" textlink="">
      <xdr:nvSpPr>
        <xdr:cNvPr id="149" name="テキスト ボックス 148"/>
        <xdr:cNvSpPr txBox="1"/>
      </xdr:nvSpPr>
      <xdr:spPr>
        <a:xfrm>
          <a:off x="863111" y="98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56014</xdr:rowOff>
    </xdr:from>
    <xdr:to>
      <xdr:col>6</xdr:col>
      <xdr:colOff>511175</xdr:colOff>
      <xdr:row>76</xdr:row>
      <xdr:rowOff>78797</xdr:rowOff>
    </xdr:to>
    <xdr:cxnSp macro="">
      <xdr:nvCxnSpPr>
        <xdr:cNvPr id="179" name="直線コネクタ 178"/>
        <xdr:cNvCxnSpPr/>
      </xdr:nvCxnSpPr>
      <xdr:spPr>
        <a:xfrm>
          <a:off x="3797300" y="13086214"/>
          <a:ext cx="8382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56014</xdr:rowOff>
    </xdr:from>
    <xdr:to>
      <xdr:col>5</xdr:col>
      <xdr:colOff>358775</xdr:colOff>
      <xdr:row>77</xdr:row>
      <xdr:rowOff>28677</xdr:rowOff>
    </xdr:to>
    <xdr:cxnSp macro="">
      <xdr:nvCxnSpPr>
        <xdr:cNvPr id="182" name="直線コネクタ 181"/>
        <xdr:cNvCxnSpPr/>
      </xdr:nvCxnSpPr>
      <xdr:spPr>
        <a:xfrm flipV="1">
          <a:off x="2908300" y="13086214"/>
          <a:ext cx="889000" cy="1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100970</xdr:rowOff>
    </xdr:from>
    <xdr:ext cx="599010" cy="259045"/>
    <xdr:sp macro="" textlink="">
      <xdr:nvSpPr>
        <xdr:cNvPr id="184" name="テキスト ボックス 183"/>
        <xdr:cNvSpPr txBox="1"/>
      </xdr:nvSpPr>
      <xdr:spPr>
        <a:xfrm>
          <a:off x="3497794" y="131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28677</xdr:rowOff>
    </xdr:from>
    <xdr:to>
      <xdr:col>4</xdr:col>
      <xdr:colOff>155575</xdr:colOff>
      <xdr:row>77</xdr:row>
      <xdr:rowOff>137737</xdr:rowOff>
    </xdr:to>
    <xdr:cxnSp macro="">
      <xdr:nvCxnSpPr>
        <xdr:cNvPr id="185" name="直線コネクタ 184"/>
        <xdr:cNvCxnSpPr/>
      </xdr:nvCxnSpPr>
      <xdr:spPr>
        <a:xfrm flipV="1">
          <a:off x="2019300" y="13230327"/>
          <a:ext cx="889000" cy="10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71499</xdr:rowOff>
    </xdr:from>
    <xdr:ext cx="599010" cy="259045"/>
    <xdr:sp macro="" textlink="">
      <xdr:nvSpPr>
        <xdr:cNvPr id="187" name="テキスト ボックス 186"/>
        <xdr:cNvSpPr txBox="1"/>
      </xdr:nvSpPr>
      <xdr:spPr>
        <a:xfrm>
          <a:off x="2608794" y="132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123337</xdr:rowOff>
    </xdr:from>
    <xdr:to>
      <xdr:col>2</xdr:col>
      <xdr:colOff>638175</xdr:colOff>
      <xdr:row>77</xdr:row>
      <xdr:rowOff>137737</xdr:rowOff>
    </xdr:to>
    <xdr:cxnSp macro="">
      <xdr:nvCxnSpPr>
        <xdr:cNvPr id="188" name="直線コネクタ 187"/>
        <xdr:cNvCxnSpPr/>
      </xdr:nvCxnSpPr>
      <xdr:spPr>
        <a:xfrm>
          <a:off x="1130300" y="13324987"/>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138104</xdr:rowOff>
    </xdr:from>
    <xdr:ext cx="599010" cy="259045"/>
    <xdr:sp macro="" textlink="">
      <xdr:nvSpPr>
        <xdr:cNvPr id="190" name="テキスト ボックス 189"/>
        <xdr:cNvSpPr txBox="1"/>
      </xdr:nvSpPr>
      <xdr:spPr>
        <a:xfrm>
          <a:off x="1719794" y="1299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144124</xdr:rowOff>
    </xdr:from>
    <xdr:ext cx="599010" cy="259045"/>
    <xdr:sp macro="" textlink="">
      <xdr:nvSpPr>
        <xdr:cNvPr id="192" name="テキスト ボックス 191"/>
        <xdr:cNvSpPr txBox="1"/>
      </xdr:nvSpPr>
      <xdr:spPr>
        <a:xfrm>
          <a:off x="830794" y="1300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27997</xdr:rowOff>
    </xdr:from>
    <xdr:to>
      <xdr:col>6</xdr:col>
      <xdr:colOff>561975</xdr:colOff>
      <xdr:row>76</xdr:row>
      <xdr:rowOff>129597</xdr:rowOff>
    </xdr:to>
    <xdr:sp macro="" textlink="">
      <xdr:nvSpPr>
        <xdr:cNvPr id="198" name="円/楕円 197"/>
        <xdr:cNvSpPr/>
      </xdr:nvSpPr>
      <xdr:spPr>
        <a:xfrm>
          <a:off x="4584700" y="130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6424</xdr:rowOff>
    </xdr:from>
    <xdr:ext cx="599010" cy="259045"/>
    <xdr:sp macro="" textlink="">
      <xdr:nvSpPr>
        <xdr:cNvPr id="199" name="民生費該当値テキスト"/>
        <xdr:cNvSpPr txBox="1"/>
      </xdr:nvSpPr>
      <xdr:spPr>
        <a:xfrm>
          <a:off x="4686300" y="1303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125,197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5214</xdr:rowOff>
    </xdr:from>
    <xdr:to>
      <xdr:col>5</xdr:col>
      <xdr:colOff>409575</xdr:colOff>
      <xdr:row>76</xdr:row>
      <xdr:rowOff>106814</xdr:rowOff>
    </xdr:to>
    <xdr:sp macro="" textlink="">
      <xdr:nvSpPr>
        <xdr:cNvPr id="200" name="円/楕円 199"/>
        <xdr:cNvSpPr/>
      </xdr:nvSpPr>
      <xdr:spPr>
        <a:xfrm>
          <a:off x="3746500" y="130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123341</xdr:rowOff>
    </xdr:from>
    <xdr:ext cx="599010" cy="259045"/>
    <xdr:sp macro="" textlink="">
      <xdr:nvSpPr>
        <xdr:cNvPr id="201" name="テキスト ボックス 200"/>
        <xdr:cNvSpPr txBox="1"/>
      </xdr:nvSpPr>
      <xdr:spPr>
        <a:xfrm>
          <a:off x="3497794" y="1281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149327</xdr:rowOff>
    </xdr:from>
    <xdr:to>
      <xdr:col>4</xdr:col>
      <xdr:colOff>206375</xdr:colOff>
      <xdr:row>77</xdr:row>
      <xdr:rowOff>79477</xdr:rowOff>
    </xdr:to>
    <xdr:sp macro="" textlink="">
      <xdr:nvSpPr>
        <xdr:cNvPr id="202" name="円/楕円 201"/>
        <xdr:cNvSpPr/>
      </xdr:nvSpPr>
      <xdr:spPr>
        <a:xfrm>
          <a:off x="2857500" y="131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96004</xdr:rowOff>
    </xdr:from>
    <xdr:ext cx="599010" cy="259045"/>
    <xdr:sp macro="" textlink="">
      <xdr:nvSpPr>
        <xdr:cNvPr id="203" name="テキスト ボックス 202"/>
        <xdr:cNvSpPr txBox="1"/>
      </xdr:nvSpPr>
      <xdr:spPr>
        <a:xfrm>
          <a:off x="2608794" y="1295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86937</xdr:rowOff>
    </xdr:from>
    <xdr:to>
      <xdr:col>3</xdr:col>
      <xdr:colOff>3175</xdr:colOff>
      <xdr:row>78</xdr:row>
      <xdr:rowOff>17087</xdr:rowOff>
    </xdr:to>
    <xdr:sp macro="" textlink="">
      <xdr:nvSpPr>
        <xdr:cNvPr id="204" name="円/楕円 203"/>
        <xdr:cNvSpPr/>
      </xdr:nvSpPr>
      <xdr:spPr>
        <a:xfrm>
          <a:off x="1968500" y="132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8214</xdr:rowOff>
    </xdr:from>
    <xdr:ext cx="599010" cy="259045"/>
    <xdr:sp macro="" textlink="">
      <xdr:nvSpPr>
        <xdr:cNvPr id="205" name="テキスト ボックス 204"/>
        <xdr:cNvSpPr txBox="1"/>
      </xdr:nvSpPr>
      <xdr:spPr>
        <a:xfrm>
          <a:off x="1719794" y="133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72537</xdr:rowOff>
    </xdr:from>
    <xdr:to>
      <xdr:col>1</xdr:col>
      <xdr:colOff>485775</xdr:colOff>
      <xdr:row>78</xdr:row>
      <xdr:rowOff>2687</xdr:rowOff>
    </xdr:to>
    <xdr:sp macro="" textlink="">
      <xdr:nvSpPr>
        <xdr:cNvPr id="206" name="円/楕円 205"/>
        <xdr:cNvSpPr/>
      </xdr:nvSpPr>
      <xdr:spPr>
        <a:xfrm>
          <a:off x="1079500" y="132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165264</xdr:rowOff>
    </xdr:from>
    <xdr:ext cx="599010" cy="259045"/>
    <xdr:sp macro="" textlink="">
      <xdr:nvSpPr>
        <xdr:cNvPr id="207" name="テキスト ボックス 206"/>
        <xdr:cNvSpPr txBox="1"/>
      </xdr:nvSpPr>
      <xdr:spPr>
        <a:xfrm>
          <a:off x="830794" y="1336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26219</xdr:rowOff>
    </xdr:from>
    <xdr:to>
      <xdr:col>6</xdr:col>
      <xdr:colOff>511175</xdr:colOff>
      <xdr:row>97</xdr:row>
      <xdr:rowOff>52470</xdr:rowOff>
    </xdr:to>
    <xdr:cxnSp macro="">
      <xdr:nvCxnSpPr>
        <xdr:cNvPr id="237" name="直線コネクタ 236"/>
        <xdr:cNvCxnSpPr/>
      </xdr:nvCxnSpPr>
      <xdr:spPr>
        <a:xfrm>
          <a:off x="3797300" y="16656869"/>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26219</xdr:rowOff>
    </xdr:from>
    <xdr:to>
      <xdr:col>5</xdr:col>
      <xdr:colOff>358775</xdr:colOff>
      <xdr:row>97</xdr:row>
      <xdr:rowOff>54547</xdr:rowOff>
    </xdr:to>
    <xdr:cxnSp macro="">
      <xdr:nvCxnSpPr>
        <xdr:cNvPr id="240" name="直線コネクタ 239"/>
        <xdr:cNvCxnSpPr/>
      </xdr:nvCxnSpPr>
      <xdr:spPr>
        <a:xfrm flipV="1">
          <a:off x="2908300" y="16656869"/>
          <a:ext cx="8890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93215</xdr:rowOff>
    </xdr:from>
    <xdr:ext cx="534377" cy="259045"/>
    <xdr:sp macro="" textlink="">
      <xdr:nvSpPr>
        <xdr:cNvPr id="242" name="テキスト ボックス 241"/>
        <xdr:cNvSpPr txBox="1"/>
      </xdr:nvSpPr>
      <xdr:spPr>
        <a:xfrm>
          <a:off x="3530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19628</xdr:rowOff>
    </xdr:from>
    <xdr:to>
      <xdr:col>4</xdr:col>
      <xdr:colOff>155575</xdr:colOff>
      <xdr:row>97</xdr:row>
      <xdr:rowOff>54547</xdr:rowOff>
    </xdr:to>
    <xdr:cxnSp macro="">
      <xdr:nvCxnSpPr>
        <xdr:cNvPr id="243" name="直線コネクタ 242"/>
        <xdr:cNvCxnSpPr/>
      </xdr:nvCxnSpPr>
      <xdr:spPr>
        <a:xfrm>
          <a:off x="2019300" y="1665027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139107</xdr:rowOff>
    </xdr:from>
    <xdr:ext cx="534377" cy="259045"/>
    <xdr:sp macro="" textlink="">
      <xdr:nvSpPr>
        <xdr:cNvPr id="245" name="テキスト ボックス 244"/>
        <xdr:cNvSpPr txBox="1"/>
      </xdr:nvSpPr>
      <xdr:spPr>
        <a:xfrm>
          <a:off x="2641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18580</xdr:rowOff>
    </xdr:from>
    <xdr:to>
      <xdr:col>2</xdr:col>
      <xdr:colOff>638175</xdr:colOff>
      <xdr:row>97</xdr:row>
      <xdr:rowOff>19628</xdr:rowOff>
    </xdr:to>
    <xdr:cxnSp macro="">
      <xdr:nvCxnSpPr>
        <xdr:cNvPr id="246" name="直線コネクタ 245"/>
        <xdr:cNvCxnSpPr/>
      </xdr:nvCxnSpPr>
      <xdr:spPr>
        <a:xfrm>
          <a:off x="1130300" y="1664923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167778</xdr:rowOff>
    </xdr:from>
    <xdr:ext cx="534377" cy="259045"/>
    <xdr:sp macro="" textlink="">
      <xdr:nvSpPr>
        <xdr:cNvPr id="248" name="テキスト ボックス 247"/>
        <xdr:cNvSpPr txBox="1"/>
      </xdr:nvSpPr>
      <xdr:spPr>
        <a:xfrm>
          <a:off x="1752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131697</xdr:rowOff>
    </xdr:from>
    <xdr:ext cx="534377" cy="259045"/>
    <xdr:sp macro="" textlink="">
      <xdr:nvSpPr>
        <xdr:cNvPr id="250" name="テキスト ボックス 249"/>
        <xdr:cNvSpPr txBox="1"/>
      </xdr:nvSpPr>
      <xdr:spPr>
        <a:xfrm>
          <a:off x="863111" y="167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1670</xdr:rowOff>
    </xdr:from>
    <xdr:to>
      <xdr:col>6</xdr:col>
      <xdr:colOff>561975</xdr:colOff>
      <xdr:row>97</xdr:row>
      <xdr:rowOff>103270</xdr:rowOff>
    </xdr:to>
    <xdr:sp macro="" textlink="">
      <xdr:nvSpPr>
        <xdr:cNvPr id="256" name="円/楕円 255"/>
        <xdr:cNvSpPr/>
      </xdr:nvSpPr>
      <xdr:spPr>
        <a:xfrm>
          <a:off x="4584700" y="166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151547</xdr:rowOff>
    </xdr:from>
    <xdr:ext cx="534377" cy="259045"/>
    <xdr:sp macro="" textlink="">
      <xdr:nvSpPr>
        <xdr:cNvPr id="257" name="衛生費該当値テキスト"/>
        <xdr:cNvSpPr txBox="1"/>
      </xdr:nvSpPr>
      <xdr:spPr>
        <a:xfrm>
          <a:off x="4686300" y="166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146869</xdr:rowOff>
    </xdr:from>
    <xdr:to>
      <xdr:col>5</xdr:col>
      <xdr:colOff>409575</xdr:colOff>
      <xdr:row>97</xdr:row>
      <xdr:rowOff>77019</xdr:rowOff>
    </xdr:to>
    <xdr:sp macro="" textlink="">
      <xdr:nvSpPr>
        <xdr:cNvPr id="258" name="円/楕円 257"/>
        <xdr:cNvSpPr/>
      </xdr:nvSpPr>
      <xdr:spPr>
        <a:xfrm>
          <a:off x="3746500" y="166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93546</xdr:rowOff>
    </xdr:from>
    <xdr:ext cx="534377" cy="259045"/>
    <xdr:sp macro="" textlink="">
      <xdr:nvSpPr>
        <xdr:cNvPr id="259" name="テキスト ボックス 258"/>
        <xdr:cNvSpPr txBox="1"/>
      </xdr:nvSpPr>
      <xdr:spPr>
        <a:xfrm>
          <a:off x="3530111" y="16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3747</xdr:rowOff>
    </xdr:from>
    <xdr:to>
      <xdr:col>4</xdr:col>
      <xdr:colOff>206375</xdr:colOff>
      <xdr:row>97</xdr:row>
      <xdr:rowOff>105347</xdr:rowOff>
    </xdr:to>
    <xdr:sp macro="" textlink="">
      <xdr:nvSpPr>
        <xdr:cNvPr id="260" name="円/楕円 259"/>
        <xdr:cNvSpPr/>
      </xdr:nvSpPr>
      <xdr:spPr>
        <a:xfrm>
          <a:off x="2857500" y="166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121874</xdr:rowOff>
    </xdr:from>
    <xdr:ext cx="534377" cy="259045"/>
    <xdr:sp macro="" textlink="">
      <xdr:nvSpPr>
        <xdr:cNvPr id="261" name="テキスト ボックス 260"/>
        <xdr:cNvSpPr txBox="1"/>
      </xdr:nvSpPr>
      <xdr:spPr>
        <a:xfrm>
          <a:off x="2641111" y="164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140278</xdr:rowOff>
    </xdr:from>
    <xdr:to>
      <xdr:col>3</xdr:col>
      <xdr:colOff>3175</xdr:colOff>
      <xdr:row>97</xdr:row>
      <xdr:rowOff>70428</xdr:rowOff>
    </xdr:to>
    <xdr:sp macro="" textlink="">
      <xdr:nvSpPr>
        <xdr:cNvPr id="262" name="円/楕円 261"/>
        <xdr:cNvSpPr/>
      </xdr:nvSpPr>
      <xdr:spPr>
        <a:xfrm>
          <a:off x="1968500" y="165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86955</xdr:rowOff>
    </xdr:from>
    <xdr:ext cx="534377" cy="259045"/>
    <xdr:sp macro="" textlink="">
      <xdr:nvSpPr>
        <xdr:cNvPr id="263" name="テキスト ボックス 262"/>
        <xdr:cNvSpPr txBox="1"/>
      </xdr:nvSpPr>
      <xdr:spPr>
        <a:xfrm>
          <a:off x="1752111" y="163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139230</xdr:rowOff>
    </xdr:from>
    <xdr:to>
      <xdr:col>1</xdr:col>
      <xdr:colOff>485775</xdr:colOff>
      <xdr:row>97</xdr:row>
      <xdr:rowOff>69380</xdr:rowOff>
    </xdr:to>
    <xdr:sp macro="" textlink="">
      <xdr:nvSpPr>
        <xdr:cNvPr id="264" name="円/楕円 263"/>
        <xdr:cNvSpPr/>
      </xdr:nvSpPr>
      <xdr:spPr>
        <a:xfrm>
          <a:off x="1079500" y="165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85907</xdr:rowOff>
    </xdr:from>
    <xdr:ext cx="534377" cy="259045"/>
    <xdr:sp macro="" textlink="">
      <xdr:nvSpPr>
        <xdr:cNvPr id="265" name="テキスト ボックス 264"/>
        <xdr:cNvSpPr txBox="1"/>
      </xdr:nvSpPr>
      <xdr:spPr>
        <a:xfrm>
          <a:off x="863111" y="1637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88357</xdr:rowOff>
    </xdr:from>
    <xdr:to>
      <xdr:col>15</xdr:col>
      <xdr:colOff>180975</xdr:colOff>
      <xdr:row>38</xdr:row>
      <xdr:rowOff>90002</xdr:rowOff>
    </xdr:to>
    <xdr:cxnSp macro="">
      <xdr:nvCxnSpPr>
        <xdr:cNvPr id="292" name="直線コネクタ 291"/>
        <xdr:cNvCxnSpPr/>
      </xdr:nvCxnSpPr>
      <xdr:spPr>
        <a:xfrm flipV="1">
          <a:off x="9639300" y="6603457"/>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76423</xdr:rowOff>
    </xdr:from>
    <xdr:to>
      <xdr:col>14</xdr:col>
      <xdr:colOff>28575</xdr:colOff>
      <xdr:row>38</xdr:row>
      <xdr:rowOff>90002</xdr:rowOff>
    </xdr:to>
    <xdr:cxnSp macro="">
      <xdr:nvCxnSpPr>
        <xdr:cNvPr id="295" name="直線コネクタ 294"/>
        <xdr:cNvCxnSpPr/>
      </xdr:nvCxnSpPr>
      <xdr:spPr>
        <a:xfrm>
          <a:off x="8750300" y="6591523"/>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60513</xdr:rowOff>
    </xdr:from>
    <xdr:to>
      <xdr:col>12</xdr:col>
      <xdr:colOff>511175</xdr:colOff>
      <xdr:row>38</xdr:row>
      <xdr:rowOff>76423</xdr:rowOff>
    </xdr:to>
    <xdr:cxnSp macro="">
      <xdr:nvCxnSpPr>
        <xdr:cNvPr id="298" name="直線コネクタ 297"/>
        <xdr:cNvCxnSpPr/>
      </xdr:nvCxnSpPr>
      <xdr:spPr>
        <a:xfrm>
          <a:off x="7861300" y="6575613"/>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169418</xdr:rowOff>
    </xdr:from>
    <xdr:to>
      <xdr:col>11</xdr:col>
      <xdr:colOff>307975</xdr:colOff>
      <xdr:row>38</xdr:row>
      <xdr:rowOff>60513</xdr:rowOff>
    </xdr:to>
    <xdr:cxnSp macro="">
      <xdr:nvCxnSpPr>
        <xdr:cNvPr id="301" name="直線コネクタ 300"/>
        <xdr:cNvCxnSpPr/>
      </xdr:nvCxnSpPr>
      <xdr:spPr>
        <a:xfrm>
          <a:off x="6972300" y="6513068"/>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37557</xdr:rowOff>
    </xdr:from>
    <xdr:to>
      <xdr:col>15</xdr:col>
      <xdr:colOff>231775</xdr:colOff>
      <xdr:row>38</xdr:row>
      <xdr:rowOff>139157</xdr:rowOff>
    </xdr:to>
    <xdr:sp macro="" textlink="">
      <xdr:nvSpPr>
        <xdr:cNvPr id="311" name="円/楕円 310"/>
        <xdr:cNvSpPr/>
      </xdr:nvSpPr>
      <xdr:spPr>
        <a:xfrm>
          <a:off x="10426700" y="65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469744" cy="259045"/>
    <xdr:sp macro="" textlink="">
      <xdr:nvSpPr>
        <xdr:cNvPr id="312" name="労働費該当値テキスト"/>
        <xdr:cNvSpPr txBox="1"/>
      </xdr:nvSpPr>
      <xdr:spPr>
        <a:xfrm>
          <a:off x="10528300" y="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39202</xdr:rowOff>
    </xdr:from>
    <xdr:to>
      <xdr:col>14</xdr:col>
      <xdr:colOff>79375</xdr:colOff>
      <xdr:row>38</xdr:row>
      <xdr:rowOff>140802</xdr:rowOff>
    </xdr:to>
    <xdr:sp macro="" textlink="">
      <xdr:nvSpPr>
        <xdr:cNvPr id="313" name="円/楕円 312"/>
        <xdr:cNvSpPr/>
      </xdr:nvSpPr>
      <xdr:spPr>
        <a:xfrm>
          <a:off x="9588500" y="655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131929</xdr:rowOff>
    </xdr:from>
    <xdr:ext cx="469744" cy="259045"/>
    <xdr:sp macro="" textlink="">
      <xdr:nvSpPr>
        <xdr:cNvPr id="314" name="テキスト ボックス 313"/>
        <xdr:cNvSpPr txBox="1"/>
      </xdr:nvSpPr>
      <xdr:spPr>
        <a:xfrm>
          <a:off x="9404427" y="664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25623</xdr:rowOff>
    </xdr:from>
    <xdr:to>
      <xdr:col>12</xdr:col>
      <xdr:colOff>561975</xdr:colOff>
      <xdr:row>38</xdr:row>
      <xdr:rowOff>127223</xdr:rowOff>
    </xdr:to>
    <xdr:sp macro="" textlink="">
      <xdr:nvSpPr>
        <xdr:cNvPr id="315" name="円/楕円 314"/>
        <xdr:cNvSpPr/>
      </xdr:nvSpPr>
      <xdr:spPr>
        <a:xfrm>
          <a:off x="8699500" y="6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118350</xdr:rowOff>
    </xdr:from>
    <xdr:ext cx="469744" cy="259045"/>
    <xdr:sp macro="" textlink="">
      <xdr:nvSpPr>
        <xdr:cNvPr id="316" name="テキスト ボックス 315"/>
        <xdr:cNvSpPr txBox="1"/>
      </xdr:nvSpPr>
      <xdr:spPr>
        <a:xfrm>
          <a:off x="8515427" y="663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9713</xdr:rowOff>
    </xdr:from>
    <xdr:to>
      <xdr:col>11</xdr:col>
      <xdr:colOff>358775</xdr:colOff>
      <xdr:row>38</xdr:row>
      <xdr:rowOff>111313</xdr:rowOff>
    </xdr:to>
    <xdr:sp macro="" textlink="">
      <xdr:nvSpPr>
        <xdr:cNvPr id="317" name="円/楕円 316"/>
        <xdr:cNvSpPr/>
      </xdr:nvSpPr>
      <xdr:spPr>
        <a:xfrm>
          <a:off x="7810500" y="65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102440</xdr:rowOff>
    </xdr:from>
    <xdr:ext cx="469744" cy="259045"/>
    <xdr:sp macro="" textlink="">
      <xdr:nvSpPr>
        <xdr:cNvPr id="318" name="テキスト ボックス 317"/>
        <xdr:cNvSpPr txBox="1"/>
      </xdr:nvSpPr>
      <xdr:spPr>
        <a:xfrm>
          <a:off x="7626427" y="661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118618</xdr:rowOff>
    </xdr:from>
    <xdr:to>
      <xdr:col>10</xdr:col>
      <xdr:colOff>155575</xdr:colOff>
      <xdr:row>38</xdr:row>
      <xdr:rowOff>48768</xdr:rowOff>
    </xdr:to>
    <xdr:sp macro="" textlink="">
      <xdr:nvSpPr>
        <xdr:cNvPr id="319" name="円/楕円 318"/>
        <xdr:cNvSpPr/>
      </xdr:nvSpPr>
      <xdr:spPr>
        <a:xfrm>
          <a:off x="6921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39895</xdr:rowOff>
    </xdr:from>
    <xdr:ext cx="469744" cy="259045"/>
    <xdr:sp macro="" textlink="">
      <xdr:nvSpPr>
        <xdr:cNvPr id="320" name="テキスト ボックス 319"/>
        <xdr:cNvSpPr txBox="1"/>
      </xdr:nvSpPr>
      <xdr:spPr>
        <a:xfrm>
          <a:off x="6737427"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135395</xdr:rowOff>
    </xdr:from>
    <xdr:to>
      <xdr:col>15</xdr:col>
      <xdr:colOff>180975</xdr:colOff>
      <xdr:row>56</xdr:row>
      <xdr:rowOff>110896</xdr:rowOff>
    </xdr:to>
    <xdr:cxnSp macro="">
      <xdr:nvCxnSpPr>
        <xdr:cNvPr id="349" name="直線コネクタ 348"/>
        <xdr:cNvCxnSpPr/>
      </xdr:nvCxnSpPr>
      <xdr:spPr>
        <a:xfrm flipV="1">
          <a:off x="9639300" y="9565145"/>
          <a:ext cx="838200" cy="14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64071</xdr:rowOff>
    </xdr:from>
    <xdr:to>
      <xdr:col>14</xdr:col>
      <xdr:colOff>28575</xdr:colOff>
      <xdr:row>56</xdr:row>
      <xdr:rowOff>110896</xdr:rowOff>
    </xdr:to>
    <xdr:cxnSp macro="">
      <xdr:nvCxnSpPr>
        <xdr:cNvPr id="352" name="直線コネクタ 351"/>
        <xdr:cNvCxnSpPr/>
      </xdr:nvCxnSpPr>
      <xdr:spPr>
        <a:xfrm>
          <a:off x="8750300" y="9665271"/>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50716</xdr:rowOff>
    </xdr:from>
    <xdr:ext cx="469744" cy="259045"/>
    <xdr:sp macro="" textlink="">
      <xdr:nvSpPr>
        <xdr:cNvPr id="354" name="テキスト ボックス 353"/>
        <xdr:cNvSpPr txBox="1"/>
      </xdr:nvSpPr>
      <xdr:spPr>
        <a:xfrm>
          <a:off x="9404427" y="982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64071</xdr:rowOff>
    </xdr:from>
    <xdr:to>
      <xdr:col>12</xdr:col>
      <xdr:colOff>511175</xdr:colOff>
      <xdr:row>56</xdr:row>
      <xdr:rowOff>130708</xdr:rowOff>
    </xdr:to>
    <xdr:cxnSp macro="">
      <xdr:nvCxnSpPr>
        <xdr:cNvPr id="355" name="直線コネクタ 354"/>
        <xdr:cNvCxnSpPr/>
      </xdr:nvCxnSpPr>
      <xdr:spPr>
        <a:xfrm flipV="1">
          <a:off x="7861300" y="9665271"/>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23512</xdr:rowOff>
    </xdr:from>
    <xdr:ext cx="534377" cy="259045"/>
    <xdr:sp macro="" textlink="">
      <xdr:nvSpPr>
        <xdr:cNvPr id="357" name="テキスト ボックス 356"/>
        <xdr:cNvSpPr txBox="1"/>
      </xdr:nvSpPr>
      <xdr:spPr>
        <a:xfrm>
          <a:off x="8483111" y="9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126061</xdr:rowOff>
    </xdr:from>
    <xdr:to>
      <xdr:col>11</xdr:col>
      <xdr:colOff>307975</xdr:colOff>
      <xdr:row>56</xdr:row>
      <xdr:rowOff>130708</xdr:rowOff>
    </xdr:to>
    <xdr:cxnSp macro="">
      <xdr:nvCxnSpPr>
        <xdr:cNvPr id="358" name="直線コネクタ 357"/>
        <xdr:cNvCxnSpPr/>
      </xdr:nvCxnSpPr>
      <xdr:spPr>
        <a:xfrm>
          <a:off x="6972300" y="972726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56697</xdr:rowOff>
    </xdr:from>
    <xdr:ext cx="469744" cy="259045"/>
    <xdr:sp macro="" textlink="">
      <xdr:nvSpPr>
        <xdr:cNvPr id="360" name="テキスト ボックス 359"/>
        <xdr:cNvSpPr txBox="1"/>
      </xdr:nvSpPr>
      <xdr:spPr>
        <a:xfrm>
          <a:off x="7626427" y="98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58450</xdr:rowOff>
    </xdr:from>
    <xdr:ext cx="469744" cy="259045"/>
    <xdr:sp macro="" textlink="">
      <xdr:nvSpPr>
        <xdr:cNvPr id="362" name="テキスト ボックス 361"/>
        <xdr:cNvSpPr txBox="1"/>
      </xdr:nvSpPr>
      <xdr:spPr>
        <a:xfrm>
          <a:off x="6737427" y="98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84595</xdr:rowOff>
    </xdr:from>
    <xdr:to>
      <xdr:col>15</xdr:col>
      <xdr:colOff>231775</xdr:colOff>
      <xdr:row>56</xdr:row>
      <xdr:rowOff>14745</xdr:rowOff>
    </xdr:to>
    <xdr:sp macro="" textlink="">
      <xdr:nvSpPr>
        <xdr:cNvPr id="368" name="円/楕円 367"/>
        <xdr:cNvSpPr/>
      </xdr:nvSpPr>
      <xdr:spPr>
        <a:xfrm>
          <a:off x="10426700" y="951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107472</xdr:rowOff>
    </xdr:from>
    <xdr:ext cx="534377" cy="259045"/>
    <xdr:sp macro="" textlink="">
      <xdr:nvSpPr>
        <xdr:cNvPr id="369" name="農林水産業費該当値テキスト"/>
        <xdr:cNvSpPr txBox="1"/>
      </xdr:nvSpPr>
      <xdr:spPr>
        <a:xfrm>
          <a:off x="10528300" y="93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60096</xdr:rowOff>
    </xdr:from>
    <xdr:to>
      <xdr:col>14</xdr:col>
      <xdr:colOff>79375</xdr:colOff>
      <xdr:row>56</xdr:row>
      <xdr:rowOff>161696</xdr:rowOff>
    </xdr:to>
    <xdr:sp macro="" textlink="">
      <xdr:nvSpPr>
        <xdr:cNvPr id="370" name="円/楕円 369"/>
        <xdr:cNvSpPr/>
      </xdr:nvSpPr>
      <xdr:spPr>
        <a:xfrm>
          <a:off x="9588500" y="96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6773</xdr:rowOff>
    </xdr:from>
    <xdr:ext cx="534377" cy="259045"/>
    <xdr:sp macro="" textlink="">
      <xdr:nvSpPr>
        <xdr:cNvPr id="371" name="テキスト ボックス 370"/>
        <xdr:cNvSpPr txBox="1"/>
      </xdr:nvSpPr>
      <xdr:spPr>
        <a:xfrm>
          <a:off x="9372111" y="94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13271</xdr:rowOff>
    </xdr:from>
    <xdr:to>
      <xdr:col>12</xdr:col>
      <xdr:colOff>561975</xdr:colOff>
      <xdr:row>56</xdr:row>
      <xdr:rowOff>114871</xdr:rowOff>
    </xdr:to>
    <xdr:sp macro="" textlink="">
      <xdr:nvSpPr>
        <xdr:cNvPr id="372" name="円/楕円 371"/>
        <xdr:cNvSpPr/>
      </xdr:nvSpPr>
      <xdr:spPr>
        <a:xfrm>
          <a:off x="8699500" y="96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131398</xdr:rowOff>
    </xdr:from>
    <xdr:ext cx="534377" cy="259045"/>
    <xdr:sp macro="" textlink="">
      <xdr:nvSpPr>
        <xdr:cNvPr id="373" name="テキスト ボックス 372"/>
        <xdr:cNvSpPr txBox="1"/>
      </xdr:nvSpPr>
      <xdr:spPr>
        <a:xfrm>
          <a:off x="8483111" y="93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79908</xdr:rowOff>
    </xdr:from>
    <xdr:to>
      <xdr:col>11</xdr:col>
      <xdr:colOff>358775</xdr:colOff>
      <xdr:row>57</xdr:row>
      <xdr:rowOff>10058</xdr:rowOff>
    </xdr:to>
    <xdr:sp macro="" textlink="">
      <xdr:nvSpPr>
        <xdr:cNvPr id="374" name="円/楕円 373"/>
        <xdr:cNvSpPr/>
      </xdr:nvSpPr>
      <xdr:spPr>
        <a:xfrm>
          <a:off x="7810500" y="96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26585</xdr:rowOff>
    </xdr:from>
    <xdr:ext cx="534377" cy="259045"/>
    <xdr:sp macro="" textlink="">
      <xdr:nvSpPr>
        <xdr:cNvPr id="375" name="テキスト ボックス 374"/>
        <xdr:cNvSpPr txBox="1"/>
      </xdr:nvSpPr>
      <xdr:spPr>
        <a:xfrm>
          <a:off x="7594111" y="94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75261</xdr:rowOff>
    </xdr:from>
    <xdr:to>
      <xdr:col>10</xdr:col>
      <xdr:colOff>155575</xdr:colOff>
      <xdr:row>57</xdr:row>
      <xdr:rowOff>5411</xdr:rowOff>
    </xdr:to>
    <xdr:sp macro="" textlink="">
      <xdr:nvSpPr>
        <xdr:cNvPr id="376" name="円/楕円 375"/>
        <xdr:cNvSpPr/>
      </xdr:nvSpPr>
      <xdr:spPr>
        <a:xfrm>
          <a:off x="6921500" y="96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21938</xdr:rowOff>
    </xdr:from>
    <xdr:ext cx="534377" cy="259045"/>
    <xdr:sp macro="" textlink="">
      <xdr:nvSpPr>
        <xdr:cNvPr id="377" name="テキスト ボックス 376"/>
        <xdr:cNvSpPr txBox="1"/>
      </xdr:nvSpPr>
      <xdr:spPr>
        <a:xfrm>
          <a:off x="6705111" y="94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73430</xdr:rowOff>
    </xdr:from>
    <xdr:to>
      <xdr:col>15</xdr:col>
      <xdr:colOff>180975</xdr:colOff>
      <xdr:row>76</xdr:row>
      <xdr:rowOff>118669</xdr:rowOff>
    </xdr:to>
    <xdr:cxnSp macro="">
      <xdr:nvCxnSpPr>
        <xdr:cNvPr id="404" name="直線コネクタ 403"/>
        <xdr:cNvCxnSpPr/>
      </xdr:nvCxnSpPr>
      <xdr:spPr>
        <a:xfrm flipV="1">
          <a:off x="9639300" y="13103630"/>
          <a:ext cx="838200" cy="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118669</xdr:rowOff>
    </xdr:from>
    <xdr:to>
      <xdr:col>14</xdr:col>
      <xdr:colOff>28575</xdr:colOff>
      <xdr:row>77</xdr:row>
      <xdr:rowOff>153553</xdr:rowOff>
    </xdr:to>
    <xdr:cxnSp macro="">
      <xdr:nvCxnSpPr>
        <xdr:cNvPr id="407" name="直線コネクタ 406"/>
        <xdr:cNvCxnSpPr/>
      </xdr:nvCxnSpPr>
      <xdr:spPr>
        <a:xfrm flipV="1">
          <a:off x="8750300" y="13148869"/>
          <a:ext cx="889000" cy="20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49496</xdr:rowOff>
    </xdr:from>
    <xdr:ext cx="534377" cy="259045"/>
    <xdr:sp macro="" textlink="">
      <xdr:nvSpPr>
        <xdr:cNvPr id="409" name="テキスト ボックス 408"/>
        <xdr:cNvSpPr txBox="1"/>
      </xdr:nvSpPr>
      <xdr:spPr>
        <a:xfrm>
          <a:off x="9372111" y="132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141963</xdr:rowOff>
    </xdr:from>
    <xdr:to>
      <xdr:col>12</xdr:col>
      <xdr:colOff>511175</xdr:colOff>
      <xdr:row>77</xdr:row>
      <xdr:rowOff>153553</xdr:rowOff>
    </xdr:to>
    <xdr:cxnSp macro="">
      <xdr:nvCxnSpPr>
        <xdr:cNvPr id="410" name="直線コネクタ 409"/>
        <xdr:cNvCxnSpPr/>
      </xdr:nvCxnSpPr>
      <xdr:spPr>
        <a:xfrm>
          <a:off x="7861300" y="13343613"/>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110004</xdr:rowOff>
    </xdr:from>
    <xdr:to>
      <xdr:col>11</xdr:col>
      <xdr:colOff>307975</xdr:colOff>
      <xdr:row>77</xdr:row>
      <xdr:rowOff>141963</xdr:rowOff>
    </xdr:to>
    <xdr:cxnSp macro="">
      <xdr:nvCxnSpPr>
        <xdr:cNvPr id="413" name="直線コネクタ 412"/>
        <xdr:cNvCxnSpPr/>
      </xdr:nvCxnSpPr>
      <xdr:spPr>
        <a:xfrm>
          <a:off x="6972300" y="13311654"/>
          <a:ext cx="8890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22630</xdr:rowOff>
    </xdr:from>
    <xdr:to>
      <xdr:col>15</xdr:col>
      <xdr:colOff>231775</xdr:colOff>
      <xdr:row>76</xdr:row>
      <xdr:rowOff>124230</xdr:rowOff>
    </xdr:to>
    <xdr:sp macro="" textlink="">
      <xdr:nvSpPr>
        <xdr:cNvPr id="423" name="円/楕円 422"/>
        <xdr:cNvSpPr/>
      </xdr:nvSpPr>
      <xdr:spPr>
        <a:xfrm>
          <a:off x="10426700" y="130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45506</xdr:rowOff>
    </xdr:from>
    <xdr:ext cx="534377" cy="259045"/>
    <xdr:sp macro="" textlink="">
      <xdr:nvSpPr>
        <xdr:cNvPr id="424" name="商工費該当値テキスト"/>
        <xdr:cNvSpPr txBox="1"/>
      </xdr:nvSpPr>
      <xdr:spPr>
        <a:xfrm>
          <a:off x="10528300" y="129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67869</xdr:rowOff>
    </xdr:from>
    <xdr:to>
      <xdr:col>14</xdr:col>
      <xdr:colOff>79375</xdr:colOff>
      <xdr:row>76</xdr:row>
      <xdr:rowOff>169469</xdr:rowOff>
    </xdr:to>
    <xdr:sp macro="" textlink="">
      <xdr:nvSpPr>
        <xdr:cNvPr id="425" name="円/楕円 424"/>
        <xdr:cNvSpPr/>
      </xdr:nvSpPr>
      <xdr:spPr>
        <a:xfrm>
          <a:off x="9588500" y="130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14546</xdr:rowOff>
    </xdr:from>
    <xdr:ext cx="534377" cy="259045"/>
    <xdr:sp macro="" textlink="">
      <xdr:nvSpPr>
        <xdr:cNvPr id="426" name="テキスト ボックス 425"/>
        <xdr:cNvSpPr txBox="1"/>
      </xdr:nvSpPr>
      <xdr:spPr>
        <a:xfrm>
          <a:off x="9372111" y="128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102753</xdr:rowOff>
    </xdr:from>
    <xdr:to>
      <xdr:col>12</xdr:col>
      <xdr:colOff>561975</xdr:colOff>
      <xdr:row>78</xdr:row>
      <xdr:rowOff>32903</xdr:rowOff>
    </xdr:to>
    <xdr:sp macro="" textlink="">
      <xdr:nvSpPr>
        <xdr:cNvPr id="427" name="円/楕円 426"/>
        <xdr:cNvSpPr/>
      </xdr:nvSpPr>
      <xdr:spPr>
        <a:xfrm>
          <a:off x="86995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24030</xdr:rowOff>
    </xdr:from>
    <xdr:ext cx="469744" cy="259045"/>
    <xdr:sp macro="" textlink="">
      <xdr:nvSpPr>
        <xdr:cNvPr id="428" name="テキスト ボックス 427"/>
        <xdr:cNvSpPr txBox="1"/>
      </xdr:nvSpPr>
      <xdr:spPr>
        <a:xfrm>
          <a:off x="8515427" y="133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91163</xdr:rowOff>
    </xdr:from>
    <xdr:to>
      <xdr:col>11</xdr:col>
      <xdr:colOff>358775</xdr:colOff>
      <xdr:row>78</xdr:row>
      <xdr:rowOff>21313</xdr:rowOff>
    </xdr:to>
    <xdr:sp macro="" textlink="">
      <xdr:nvSpPr>
        <xdr:cNvPr id="429" name="円/楕円 428"/>
        <xdr:cNvSpPr/>
      </xdr:nvSpPr>
      <xdr:spPr>
        <a:xfrm>
          <a:off x="7810500" y="132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12440</xdr:rowOff>
    </xdr:from>
    <xdr:ext cx="469744" cy="259045"/>
    <xdr:sp macro="" textlink="">
      <xdr:nvSpPr>
        <xdr:cNvPr id="430" name="テキスト ボックス 429"/>
        <xdr:cNvSpPr txBox="1"/>
      </xdr:nvSpPr>
      <xdr:spPr>
        <a:xfrm>
          <a:off x="7626427" y="1338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59204</xdr:rowOff>
    </xdr:from>
    <xdr:to>
      <xdr:col>10</xdr:col>
      <xdr:colOff>155575</xdr:colOff>
      <xdr:row>77</xdr:row>
      <xdr:rowOff>160804</xdr:rowOff>
    </xdr:to>
    <xdr:sp macro="" textlink="">
      <xdr:nvSpPr>
        <xdr:cNvPr id="431" name="円/楕円 430"/>
        <xdr:cNvSpPr/>
      </xdr:nvSpPr>
      <xdr:spPr>
        <a:xfrm>
          <a:off x="6921500" y="132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151931</xdr:rowOff>
    </xdr:from>
    <xdr:ext cx="469744" cy="259045"/>
    <xdr:sp macro="" textlink="">
      <xdr:nvSpPr>
        <xdr:cNvPr id="432" name="テキスト ボックス 431"/>
        <xdr:cNvSpPr txBox="1"/>
      </xdr:nvSpPr>
      <xdr:spPr>
        <a:xfrm>
          <a:off x="6737427" y="1335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40850</xdr:rowOff>
    </xdr:from>
    <xdr:to>
      <xdr:col>15</xdr:col>
      <xdr:colOff>180975</xdr:colOff>
      <xdr:row>93</xdr:row>
      <xdr:rowOff>92227</xdr:rowOff>
    </xdr:to>
    <xdr:cxnSp macro="">
      <xdr:nvCxnSpPr>
        <xdr:cNvPr id="462" name="直線コネクタ 461"/>
        <xdr:cNvCxnSpPr/>
      </xdr:nvCxnSpPr>
      <xdr:spPr>
        <a:xfrm>
          <a:off x="9639300" y="15985700"/>
          <a:ext cx="838200" cy="5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40850</xdr:rowOff>
    </xdr:from>
    <xdr:to>
      <xdr:col>14</xdr:col>
      <xdr:colOff>28575</xdr:colOff>
      <xdr:row>93</xdr:row>
      <xdr:rowOff>59956</xdr:rowOff>
    </xdr:to>
    <xdr:cxnSp macro="">
      <xdr:nvCxnSpPr>
        <xdr:cNvPr id="465" name="直線コネクタ 464"/>
        <xdr:cNvCxnSpPr/>
      </xdr:nvCxnSpPr>
      <xdr:spPr>
        <a:xfrm flipV="1">
          <a:off x="8750300" y="15985700"/>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115637</xdr:rowOff>
    </xdr:from>
    <xdr:ext cx="534377" cy="259045"/>
    <xdr:sp macro="" textlink="">
      <xdr:nvSpPr>
        <xdr:cNvPr id="467" name="テキスト ボックス 466"/>
        <xdr:cNvSpPr txBox="1"/>
      </xdr:nvSpPr>
      <xdr:spPr>
        <a:xfrm>
          <a:off x="937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59956</xdr:rowOff>
    </xdr:from>
    <xdr:to>
      <xdr:col>12</xdr:col>
      <xdr:colOff>511175</xdr:colOff>
      <xdr:row>94</xdr:row>
      <xdr:rowOff>64852</xdr:rowOff>
    </xdr:to>
    <xdr:cxnSp macro="">
      <xdr:nvCxnSpPr>
        <xdr:cNvPr id="468" name="直線コネクタ 467"/>
        <xdr:cNvCxnSpPr/>
      </xdr:nvCxnSpPr>
      <xdr:spPr>
        <a:xfrm flipV="1">
          <a:off x="7861300" y="16004806"/>
          <a:ext cx="889000" cy="17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50277</xdr:rowOff>
    </xdr:from>
    <xdr:ext cx="534377" cy="259045"/>
    <xdr:sp macro="" textlink="">
      <xdr:nvSpPr>
        <xdr:cNvPr id="470" name="テキスト ボックス 469"/>
        <xdr:cNvSpPr txBox="1"/>
      </xdr:nvSpPr>
      <xdr:spPr>
        <a:xfrm>
          <a:off x="8483111" y="165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130080</xdr:rowOff>
    </xdr:from>
    <xdr:to>
      <xdr:col>11</xdr:col>
      <xdr:colOff>307975</xdr:colOff>
      <xdr:row>94</xdr:row>
      <xdr:rowOff>64852</xdr:rowOff>
    </xdr:to>
    <xdr:cxnSp macro="">
      <xdr:nvCxnSpPr>
        <xdr:cNvPr id="471" name="直線コネクタ 470"/>
        <xdr:cNvCxnSpPr/>
      </xdr:nvCxnSpPr>
      <xdr:spPr>
        <a:xfrm>
          <a:off x="6972300" y="16074930"/>
          <a:ext cx="889000" cy="1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141088</xdr:rowOff>
    </xdr:from>
    <xdr:ext cx="534377" cy="259045"/>
    <xdr:sp macro="" textlink="">
      <xdr:nvSpPr>
        <xdr:cNvPr id="473" name="テキスト ボックス 472"/>
        <xdr:cNvSpPr txBox="1"/>
      </xdr:nvSpPr>
      <xdr:spPr>
        <a:xfrm>
          <a:off x="7594111" y="166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70471</xdr:rowOff>
    </xdr:from>
    <xdr:ext cx="534377" cy="259045"/>
    <xdr:sp macro="" textlink="">
      <xdr:nvSpPr>
        <xdr:cNvPr id="475" name="テキスト ボックス 474"/>
        <xdr:cNvSpPr txBox="1"/>
      </xdr:nvSpPr>
      <xdr:spPr>
        <a:xfrm>
          <a:off x="6705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41427</xdr:rowOff>
    </xdr:from>
    <xdr:to>
      <xdr:col>15</xdr:col>
      <xdr:colOff>231775</xdr:colOff>
      <xdr:row>93</xdr:row>
      <xdr:rowOff>143027</xdr:rowOff>
    </xdr:to>
    <xdr:sp macro="" textlink="">
      <xdr:nvSpPr>
        <xdr:cNvPr id="481" name="円/楕円 480"/>
        <xdr:cNvSpPr/>
      </xdr:nvSpPr>
      <xdr:spPr>
        <a:xfrm>
          <a:off x="10426700" y="159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64304</xdr:rowOff>
    </xdr:from>
    <xdr:ext cx="534377" cy="259045"/>
    <xdr:sp macro="" textlink="">
      <xdr:nvSpPr>
        <xdr:cNvPr id="482" name="土木費該当値テキスト"/>
        <xdr:cNvSpPr txBox="1"/>
      </xdr:nvSpPr>
      <xdr:spPr>
        <a:xfrm>
          <a:off x="10528300" y="158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71,492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161500</xdr:rowOff>
    </xdr:from>
    <xdr:to>
      <xdr:col>14</xdr:col>
      <xdr:colOff>79375</xdr:colOff>
      <xdr:row>93</xdr:row>
      <xdr:rowOff>91650</xdr:rowOff>
    </xdr:to>
    <xdr:sp macro="" textlink="">
      <xdr:nvSpPr>
        <xdr:cNvPr id="483" name="円/楕円 482"/>
        <xdr:cNvSpPr/>
      </xdr:nvSpPr>
      <xdr:spPr>
        <a:xfrm>
          <a:off x="9588500" y="159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108177</xdr:rowOff>
    </xdr:from>
    <xdr:ext cx="534377" cy="259045"/>
    <xdr:sp macro="" textlink="">
      <xdr:nvSpPr>
        <xdr:cNvPr id="484" name="テキスト ボックス 483"/>
        <xdr:cNvSpPr txBox="1"/>
      </xdr:nvSpPr>
      <xdr:spPr>
        <a:xfrm>
          <a:off x="9372111" y="1571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74,189</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9156</xdr:rowOff>
    </xdr:from>
    <xdr:to>
      <xdr:col>12</xdr:col>
      <xdr:colOff>561975</xdr:colOff>
      <xdr:row>93</xdr:row>
      <xdr:rowOff>110756</xdr:rowOff>
    </xdr:to>
    <xdr:sp macro="" textlink="">
      <xdr:nvSpPr>
        <xdr:cNvPr id="485" name="円/楕円 484"/>
        <xdr:cNvSpPr/>
      </xdr:nvSpPr>
      <xdr:spPr>
        <a:xfrm>
          <a:off x="8699500" y="159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127283</xdr:rowOff>
    </xdr:from>
    <xdr:ext cx="534377" cy="259045"/>
    <xdr:sp macro="" textlink="">
      <xdr:nvSpPr>
        <xdr:cNvPr id="486" name="テキスト ボックス 485"/>
        <xdr:cNvSpPr txBox="1"/>
      </xdr:nvSpPr>
      <xdr:spPr>
        <a:xfrm>
          <a:off x="8483111" y="157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14052</xdr:rowOff>
    </xdr:from>
    <xdr:to>
      <xdr:col>11</xdr:col>
      <xdr:colOff>358775</xdr:colOff>
      <xdr:row>94</xdr:row>
      <xdr:rowOff>115652</xdr:rowOff>
    </xdr:to>
    <xdr:sp macro="" textlink="">
      <xdr:nvSpPr>
        <xdr:cNvPr id="487" name="円/楕円 486"/>
        <xdr:cNvSpPr/>
      </xdr:nvSpPr>
      <xdr:spPr>
        <a:xfrm>
          <a:off x="7810500" y="161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132179</xdr:rowOff>
    </xdr:from>
    <xdr:ext cx="534377" cy="259045"/>
    <xdr:sp macro="" textlink="">
      <xdr:nvSpPr>
        <xdr:cNvPr id="488" name="テキスト ボックス 487"/>
        <xdr:cNvSpPr txBox="1"/>
      </xdr:nvSpPr>
      <xdr:spPr>
        <a:xfrm>
          <a:off x="7594111" y="159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63,929</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79280</xdr:rowOff>
    </xdr:from>
    <xdr:to>
      <xdr:col>10</xdr:col>
      <xdr:colOff>155575</xdr:colOff>
      <xdr:row>94</xdr:row>
      <xdr:rowOff>9430</xdr:rowOff>
    </xdr:to>
    <xdr:sp macro="" textlink="">
      <xdr:nvSpPr>
        <xdr:cNvPr id="489" name="円/楕円 488"/>
        <xdr:cNvSpPr/>
      </xdr:nvSpPr>
      <xdr:spPr>
        <a:xfrm>
          <a:off x="6921500" y="16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25957</xdr:rowOff>
    </xdr:from>
    <xdr:ext cx="534377" cy="259045"/>
    <xdr:sp macro="" textlink="">
      <xdr:nvSpPr>
        <xdr:cNvPr id="490" name="テキスト ボックス 489"/>
        <xdr:cNvSpPr txBox="1"/>
      </xdr:nvSpPr>
      <xdr:spPr>
        <a:xfrm>
          <a:off x="6705111" y="157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158331</xdr:rowOff>
    </xdr:from>
    <xdr:to>
      <xdr:col>23</xdr:col>
      <xdr:colOff>517525</xdr:colOff>
      <xdr:row>37</xdr:row>
      <xdr:rowOff>36259</xdr:rowOff>
    </xdr:to>
    <xdr:cxnSp macro="">
      <xdr:nvCxnSpPr>
        <xdr:cNvPr id="520" name="直線コネクタ 519"/>
        <xdr:cNvCxnSpPr/>
      </xdr:nvCxnSpPr>
      <xdr:spPr>
        <a:xfrm>
          <a:off x="15481300" y="6330531"/>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158331</xdr:rowOff>
    </xdr:from>
    <xdr:to>
      <xdr:col>22</xdr:col>
      <xdr:colOff>365125</xdr:colOff>
      <xdr:row>37</xdr:row>
      <xdr:rowOff>151816</xdr:rowOff>
    </xdr:to>
    <xdr:cxnSp macro="">
      <xdr:nvCxnSpPr>
        <xdr:cNvPr id="523" name="直線コネクタ 522"/>
        <xdr:cNvCxnSpPr/>
      </xdr:nvCxnSpPr>
      <xdr:spPr>
        <a:xfrm flipV="1">
          <a:off x="14592300" y="6330531"/>
          <a:ext cx="889000" cy="1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150804</xdr:rowOff>
    </xdr:from>
    <xdr:ext cx="534377" cy="259045"/>
    <xdr:sp macro="" textlink="">
      <xdr:nvSpPr>
        <xdr:cNvPr id="525" name="テキスト ボックス 524"/>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112763</xdr:rowOff>
    </xdr:from>
    <xdr:to>
      <xdr:col>21</xdr:col>
      <xdr:colOff>161925</xdr:colOff>
      <xdr:row>37</xdr:row>
      <xdr:rowOff>151816</xdr:rowOff>
    </xdr:to>
    <xdr:cxnSp macro="">
      <xdr:nvCxnSpPr>
        <xdr:cNvPr id="526" name="直線コネクタ 525"/>
        <xdr:cNvCxnSpPr/>
      </xdr:nvCxnSpPr>
      <xdr:spPr>
        <a:xfrm>
          <a:off x="13703300" y="6284963"/>
          <a:ext cx="889000" cy="2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34676</xdr:rowOff>
    </xdr:from>
    <xdr:ext cx="534377" cy="259045"/>
    <xdr:sp macro="" textlink="">
      <xdr:nvSpPr>
        <xdr:cNvPr id="528" name="テキスト ボックス 527"/>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112763</xdr:rowOff>
    </xdr:from>
    <xdr:to>
      <xdr:col>19</xdr:col>
      <xdr:colOff>644525</xdr:colOff>
      <xdr:row>37</xdr:row>
      <xdr:rowOff>101981</xdr:rowOff>
    </xdr:to>
    <xdr:cxnSp macro="">
      <xdr:nvCxnSpPr>
        <xdr:cNvPr id="529" name="直線コネクタ 528"/>
        <xdr:cNvCxnSpPr/>
      </xdr:nvCxnSpPr>
      <xdr:spPr>
        <a:xfrm flipV="1">
          <a:off x="12814300" y="6284963"/>
          <a:ext cx="889000" cy="1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70946</xdr:rowOff>
    </xdr:from>
    <xdr:ext cx="534377" cy="259045"/>
    <xdr:sp macro="" textlink="">
      <xdr:nvSpPr>
        <xdr:cNvPr id="531" name="テキスト ボックス 530"/>
        <xdr:cNvSpPr txBox="1"/>
      </xdr:nvSpPr>
      <xdr:spPr>
        <a:xfrm>
          <a:off x="13436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89958</xdr:rowOff>
    </xdr:from>
    <xdr:ext cx="534377" cy="259045"/>
    <xdr:sp macro="" textlink="">
      <xdr:nvSpPr>
        <xdr:cNvPr id="533" name="テキスト ボックス 532"/>
        <xdr:cNvSpPr txBox="1"/>
      </xdr:nvSpPr>
      <xdr:spPr>
        <a:xfrm>
          <a:off x="12547111" y="66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156909</xdr:rowOff>
    </xdr:from>
    <xdr:to>
      <xdr:col>23</xdr:col>
      <xdr:colOff>568325</xdr:colOff>
      <xdr:row>37</xdr:row>
      <xdr:rowOff>87059</xdr:rowOff>
    </xdr:to>
    <xdr:sp macro="" textlink="">
      <xdr:nvSpPr>
        <xdr:cNvPr id="539" name="円/楕円 538"/>
        <xdr:cNvSpPr/>
      </xdr:nvSpPr>
      <xdr:spPr>
        <a:xfrm>
          <a:off x="162687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8336</xdr:rowOff>
    </xdr:from>
    <xdr:ext cx="534377" cy="259045"/>
    <xdr:sp macro="" textlink="">
      <xdr:nvSpPr>
        <xdr:cNvPr id="540" name="消防費該当値テキスト"/>
        <xdr:cNvSpPr txBox="1"/>
      </xdr:nvSpPr>
      <xdr:spPr>
        <a:xfrm>
          <a:off x="16370300" y="618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107531</xdr:rowOff>
    </xdr:from>
    <xdr:to>
      <xdr:col>22</xdr:col>
      <xdr:colOff>415925</xdr:colOff>
      <xdr:row>37</xdr:row>
      <xdr:rowOff>37681</xdr:rowOff>
    </xdr:to>
    <xdr:sp macro="" textlink="">
      <xdr:nvSpPr>
        <xdr:cNvPr id="541" name="円/楕円 540"/>
        <xdr:cNvSpPr/>
      </xdr:nvSpPr>
      <xdr:spPr>
        <a:xfrm>
          <a:off x="15430500" y="62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54208</xdr:rowOff>
    </xdr:from>
    <xdr:ext cx="534377" cy="259045"/>
    <xdr:sp macro="" textlink="">
      <xdr:nvSpPr>
        <xdr:cNvPr id="542" name="テキスト ボックス 541"/>
        <xdr:cNvSpPr txBox="1"/>
      </xdr:nvSpPr>
      <xdr:spPr>
        <a:xfrm>
          <a:off x="15214111" y="60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101016</xdr:rowOff>
    </xdr:from>
    <xdr:to>
      <xdr:col>21</xdr:col>
      <xdr:colOff>212725</xdr:colOff>
      <xdr:row>38</xdr:row>
      <xdr:rowOff>31166</xdr:rowOff>
    </xdr:to>
    <xdr:sp macro="" textlink="">
      <xdr:nvSpPr>
        <xdr:cNvPr id="543" name="円/楕円 542"/>
        <xdr:cNvSpPr/>
      </xdr:nvSpPr>
      <xdr:spPr>
        <a:xfrm>
          <a:off x="14541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47693</xdr:rowOff>
    </xdr:from>
    <xdr:ext cx="534377" cy="259045"/>
    <xdr:sp macro="" textlink="">
      <xdr:nvSpPr>
        <xdr:cNvPr id="544" name="テキスト ボックス 543"/>
        <xdr:cNvSpPr txBox="1"/>
      </xdr:nvSpPr>
      <xdr:spPr>
        <a:xfrm>
          <a:off x="14325111" y="621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61963</xdr:rowOff>
    </xdr:from>
    <xdr:to>
      <xdr:col>20</xdr:col>
      <xdr:colOff>9525</xdr:colOff>
      <xdr:row>36</xdr:row>
      <xdr:rowOff>163563</xdr:rowOff>
    </xdr:to>
    <xdr:sp macro="" textlink="">
      <xdr:nvSpPr>
        <xdr:cNvPr id="545" name="円/楕円 544"/>
        <xdr:cNvSpPr/>
      </xdr:nvSpPr>
      <xdr:spPr>
        <a:xfrm>
          <a:off x="13652500" y="62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8640</xdr:rowOff>
    </xdr:from>
    <xdr:ext cx="534377" cy="259045"/>
    <xdr:sp macro="" textlink="">
      <xdr:nvSpPr>
        <xdr:cNvPr id="546" name="テキスト ボックス 545"/>
        <xdr:cNvSpPr txBox="1"/>
      </xdr:nvSpPr>
      <xdr:spPr>
        <a:xfrm>
          <a:off x="13436111" y="60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51181</xdr:rowOff>
    </xdr:from>
    <xdr:to>
      <xdr:col>18</xdr:col>
      <xdr:colOff>492125</xdr:colOff>
      <xdr:row>37</xdr:row>
      <xdr:rowOff>152781</xdr:rowOff>
    </xdr:to>
    <xdr:sp macro="" textlink="">
      <xdr:nvSpPr>
        <xdr:cNvPr id="547" name="円/楕円 546"/>
        <xdr:cNvSpPr/>
      </xdr:nvSpPr>
      <xdr:spPr>
        <a:xfrm>
          <a:off x="12763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169308</xdr:rowOff>
    </xdr:from>
    <xdr:ext cx="534377" cy="259045"/>
    <xdr:sp macro="" textlink="">
      <xdr:nvSpPr>
        <xdr:cNvPr id="548" name="テキスト ボックス 547"/>
        <xdr:cNvSpPr txBox="1"/>
      </xdr:nvSpPr>
      <xdr:spPr>
        <a:xfrm>
          <a:off x="12547111" y="61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95428</xdr:rowOff>
    </xdr:from>
    <xdr:to>
      <xdr:col>23</xdr:col>
      <xdr:colOff>517525</xdr:colOff>
      <xdr:row>57</xdr:row>
      <xdr:rowOff>7779</xdr:rowOff>
    </xdr:to>
    <xdr:cxnSp macro="">
      <xdr:nvCxnSpPr>
        <xdr:cNvPr id="578" name="直線コネクタ 577"/>
        <xdr:cNvCxnSpPr/>
      </xdr:nvCxnSpPr>
      <xdr:spPr>
        <a:xfrm flipV="1">
          <a:off x="15481300" y="9696628"/>
          <a:ext cx="8382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7779</xdr:rowOff>
    </xdr:from>
    <xdr:to>
      <xdr:col>22</xdr:col>
      <xdr:colOff>365125</xdr:colOff>
      <xdr:row>57</xdr:row>
      <xdr:rowOff>85084</xdr:rowOff>
    </xdr:to>
    <xdr:cxnSp macro="">
      <xdr:nvCxnSpPr>
        <xdr:cNvPr id="581" name="直線コネクタ 580"/>
        <xdr:cNvCxnSpPr/>
      </xdr:nvCxnSpPr>
      <xdr:spPr>
        <a:xfrm flipV="1">
          <a:off x="14592300" y="9780429"/>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60627</xdr:rowOff>
    </xdr:from>
    <xdr:ext cx="534377" cy="259045"/>
    <xdr:sp macro="" textlink="">
      <xdr:nvSpPr>
        <xdr:cNvPr id="583" name="テキスト ボックス 582"/>
        <xdr:cNvSpPr txBox="1"/>
      </xdr:nvSpPr>
      <xdr:spPr>
        <a:xfrm>
          <a:off x="15214111" y="93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159779</xdr:rowOff>
    </xdr:from>
    <xdr:to>
      <xdr:col>21</xdr:col>
      <xdr:colOff>161925</xdr:colOff>
      <xdr:row>57</xdr:row>
      <xdr:rowOff>85084</xdr:rowOff>
    </xdr:to>
    <xdr:cxnSp macro="">
      <xdr:nvCxnSpPr>
        <xdr:cNvPr id="584" name="直線コネクタ 583"/>
        <xdr:cNvCxnSpPr/>
      </xdr:nvCxnSpPr>
      <xdr:spPr>
        <a:xfrm>
          <a:off x="13703300" y="9760979"/>
          <a:ext cx="889000" cy="9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6" name="テキスト ボックス 585"/>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159779</xdr:rowOff>
    </xdr:from>
    <xdr:to>
      <xdr:col>19</xdr:col>
      <xdr:colOff>644525</xdr:colOff>
      <xdr:row>56</xdr:row>
      <xdr:rowOff>166046</xdr:rowOff>
    </xdr:to>
    <xdr:cxnSp macro="">
      <xdr:nvCxnSpPr>
        <xdr:cNvPr id="587" name="直線コネクタ 586"/>
        <xdr:cNvCxnSpPr/>
      </xdr:nvCxnSpPr>
      <xdr:spPr>
        <a:xfrm flipV="1">
          <a:off x="12814300" y="9760979"/>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89" name="テキスト ボックス 588"/>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1" name="テキスト ボックス 590"/>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44628</xdr:rowOff>
    </xdr:from>
    <xdr:to>
      <xdr:col>23</xdr:col>
      <xdr:colOff>568325</xdr:colOff>
      <xdr:row>56</xdr:row>
      <xdr:rowOff>146228</xdr:rowOff>
    </xdr:to>
    <xdr:sp macro="" textlink="">
      <xdr:nvSpPr>
        <xdr:cNvPr id="597" name="円/楕円 596"/>
        <xdr:cNvSpPr/>
      </xdr:nvSpPr>
      <xdr:spPr>
        <a:xfrm>
          <a:off x="16268700" y="96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23055</xdr:rowOff>
    </xdr:from>
    <xdr:ext cx="534377" cy="259045"/>
    <xdr:sp macro="" textlink="">
      <xdr:nvSpPr>
        <xdr:cNvPr id="598" name="教育費該当値テキスト"/>
        <xdr:cNvSpPr txBox="1"/>
      </xdr:nvSpPr>
      <xdr:spPr>
        <a:xfrm>
          <a:off x="16370300" y="96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128429</xdr:rowOff>
    </xdr:from>
    <xdr:to>
      <xdr:col>22</xdr:col>
      <xdr:colOff>415925</xdr:colOff>
      <xdr:row>57</xdr:row>
      <xdr:rowOff>58579</xdr:rowOff>
    </xdr:to>
    <xdr:sp macro="" textlink="">
      <xdr:nvSpPr>
        <xdr:cNvPr id="599" name="円/楕円 598"/>
        <xdr:cNvSpPr/>
      </xdr:nvSpPr>
      <xdr:spPr>
        <a:xfrm>
          <a:off x="15430500" y="97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49706</xdr:rowOff>
    </xdr:from>
    <xdr:ext cx="534377" cy="259045"/>
    <xdr:sp macro="" textlink="">
      <xdr:nvSpPr>
        <xdr:cNvPr id="600" name="テキスト ボックス 599"/>
        <xdr:cNvSpPr txBox="1"/>
      </xdr:nvSpPr>
      <xdr:spPr>
        <a:xfrm>
          <a:off x="15214111" y="98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34284</xdr:rowOff>
    </xdr:from>
    <xdr:to>
      <xdr:col>21</xdr:col>
      <xdr:colOff>212725</xdr:colOff>
      <xdr:row>57</xdr:row>
      <xdr:rowOff>135884</xdr:rowOff>
    </xdr:to>
    <xdr:sp macro="" textlink="">
      <xdr:nvSpPr>
        <xdr:cNvPr id="601" name="円/楕円 600"/>
        <xdr:cNvSpPr/>
      </xdr:nvSpPr>
      <xdr:spPr>
        <a:xfrm>
          <a:off x="14541500" y="9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127011</xdr:rowOff>
    </xdr:from>
    <xdr:ext cx="534377" cy="259045"/>
    <xdr:sp macro="" textlink="">
      <xdr:nvSpPr>
        <xdr:cNvPr id="602" name="テキスト ボックス 601"/>
        <xdr:cNvSpPr txBox="1"/>
      </xdr:nvSpPr>
      <xdr:spPr>
        <a:xfrm>
          <a:off x="14325111" y="98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108979</xdr:rowOff>
    </xdr:from>
    <xdr:to>
      <xdr:col>20</xdr:col>
      <xdr:colOff>9525</xdr:colOff>
      <xdr:row>57</xdr:row>
      <xdr:rowOff>39129</xdr:rowOff>
    </xdr:to>
    <xdr:sp macro="" textlink="">
      <xdr:nvSpPr>
        <xdr:cNvPr id="603" name="円/楕円 602"/>
        <xdr:cNvSpPr/>
      </xdr:nvSpPr>
      <xdr:spPr>
        <a:xfrm>
          <a:off x="13652500" y="97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30256</xdr:rowOff>
    </xdr:from>
    <xdr:ext cx="534377" cy="259045"/>
    <xdr:sp macro="" textlink="">
      <xdr:nvSpPr>
        <xdr:cNvPr id="604" name="テキスト ボックス 603"/>
        <xdr:cNvSpPr txBox="1"/>
      </xdr:nvSpPr>
      <xdr:spPr>
        <a:xfrm>
          <a:off x="13436111" y="98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115246</xdr:rowOff>
    </xdr:from>
    <xdr:to>
      <xdr:col>18</xdr:col>
      <xdr:colOff>492125</xdr:colOff>
      <xdr:row>57</xdr:row>
      <xdr:rowOff>45396</xdr:rowOff>
    </xdr:to>
    <xdr:sp macro="" textlink="">
      <xdr:nvSpPr>
        <xdr:cNvPr id="605" name="円/楕円 604"/>
        <xdr:cNvSpPr/>
      </xdr:nvSpPr>
      <xdr:spPr>
        <a:xfrm>
          <a:off x="12763500" y="97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36523</xdr:rowOff>
    </xdr:from>
    <xdr:ext cx="534377" cy="259045"/>
    <xdr:sp macro="" textlink="">
      <xdr:nvSpPr>
        <xdr:cNvPr id="606" name="テキスト ボックス 605"/>
        <xdr:cNvSpPr txBox="1"/>
      </xdr:nvSpPr>
      <xdr:spPr>
        <a:xfrm>
          <a:off x="12547111" y="9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38849</xdr:rowOff>
    </xdr:from>
    <xdr:to>
      <xdr:col>23</xdr:col>
      <xdr:colOff>517525</xdr:colOff>
      <xdr:row>79</xdr:row>
      <xdr:rowOff>41287</xdr:rowOff>
    </xdr:to>
    <xdr:cxnSp macro="">
      <xdr:nvCxnSpPr>
        <xdr:cNvPr id="635" name="直線コネクタ 634"/>
        <xdr:cNvCxnSpPr/>
      </xdr:nvCxnSpPr>
      <xdr:spPr>
        <a:xfrm flipV="1">
          <a:off x="15481300" y="13583399"/>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27687</xdr:rowOff>
    </xdr:from>
    <xdr:to>
      <xdr:col>22</xdr:col>
      <xdr:colOff>365125</xdr:colOff>
      <xdr:row>79</xdr:row>
      <xdr:rowOff>41287</xdr:rowOff>
    </xdr:to>
    <xdr:cxnSp macro="">
      <xdr:nvCxnSpPr>
        <xdr:cNvPr id="638" name="直線コネクタ 637"/>
        <xdr:cNvCxnSpPr/>
      </xdr:nvCxnSpPr>
      <xdr:spPr>
        <a:xfrm>
          <a:off x="14592300" y="13572237"/>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25019</xdr:rowOff>
    </xdr:from>
    <xdr:to>
      <xdr:col>21</xdr:col>
      <xdr:colOff>161925</xdr:colOff>
      <xdr:row>79</xdr:row>
      <xdr:rowOff>27687</xdr:rowOff>
    </xdr:to>
    <xdr:cxnSp macro="">
      <xdr:nvCxnSpPr>
        <xdr:cNvPr id="641" name="直線コネクタ 640"/>
        <xdr:cNvCxnSpPr/>
      </xdr:nvCxnSpPr>
      <xdr:spPr>
        <a:xfrm>
          <a:off x="13703300" y="1356956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72204</xdr:rowOff>
    </xdr:from>
    <xdr:ext cx="378565" cy="259045"/>
    <xdr:sp macro="" textlink="">
      <xdr:nvSpPr>
        <xdr:cNvPr id="643" name="テキスト ボックス 642"/>
        <xdr:cNvSpPr txBox="1"/>
      </xdr:nvSpPr>
      <xdr:spPr>
        <a:xfrm>
          <a:off x="14403017" y="136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169151</xdr:rowOff>
    </xdr:from>
    <xdr:to>
      <xdr:col>19</xdr:col>
      <xdr:colOff>644525</xdr:colOff>
      <xdr:row>79</xdr:row>
      <xdr:rowOff>25019</xdr:rowOff>
    </xdr:to>
    <xdr:cxnSp macro="">
      <xdr:nvCxnSpPr>
        <xdr:cNvPr id="644" name="直線コネクタ 643"/>
        <xdr:cNvCxnSpPr/>
      </xdr:nvCxnSpPr>
      <xdr:spPr>
        <a:xfrm>
          <a:off x="12814300" y="13542251"/>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82287</xdr:rowOff>
    </xdr:from>
    <xdr:ext cx="378565" cy="259045"/>
    <xdr:sp macro="" textlink="">
      <xdr:nvSpPr>
        <xdr:cNvPr id="646" name="テキスト ボックス 645"/>
        <xdr:cNvSpPr txBox="1"/>
      </xdr:nvSpPr>
      <xdr:spPr>
        <a:xfrm>
          <a:off x="13514017" y="132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48734</xdr:rowOff>
    </xdr:from>
    <xdr:ext cx="378565" cy="259045"/>
    <xdr:sp macro="" textlink="">
      <xdr:nvSpPr>
        <xdr:cNvPr id="648" name="テキスト ボックス 647"/>
        <xdr:cNvSpPr txBox="1"/>
      </xdr:nvSpPr>
      <xdr:spPr>
        <a:xfrm>
          <a:off x="12625017" y="1359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159499</xdr:rowOff>
    </xdr:from>
    <xdr:to>
      <xdr:col>23</xdr:col>
      <xdr:colOff>568325</xdr:colOff>
      <xdr:row>79</xdr:row>
      <xdr:rowOff>89649</xdr:rowOff>
    </xdr:to>
    <xdr:sp macro="" textlink="">
      <xdr:nvSpPr>
        <xdr:cNvPr id="654" name="円/楕円 653"/>
        <xdr:cNvSpPr/>
      </xdr:nvSpPr>
      <xdr:spPr>
        <a:xfrm>
          <a:off x="16268700" y="135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78565" cy="259045"/>
    <xdr:sp macro="" textlink="">
      <xdr:nvSpPr>
        <xdr:cNvPr id="655" name="災害復旧費該当値テキスト"/>
        <xdr:cNvSpPr txBox="1"/>
      </xdr:nvSpPr>
      <xdr:spPr>
        <a:xfrm>
          <a:off x="16370300" y="1346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161937</xdr:rowOff>
    </xdr:from>
    <xdr:to>
      <xdr:col>22</xdr:col>
      <xdr:colOff>415925</xdr:colOff>
      <xdr:row>79</xdr:row>
      <xdr:rowOff>92087</xdr:rowOff>
    </xdr:to>
    <xdr:sp macro="" textlink="">
      <xdr:nvSpPr>
        <xdr:cNvPr id="656" name="円/楕円 655"/>
        <xdr:cNvSpPr/>
      </xdr:nvSpPr>
      <xdr:spPr>
        <a:xfrm>
          <a:off x="154305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83214</xdr:rowOff>
    </xdr:from>
    <xdr:ext cx="313932" cy="259045"/>
    <xdr:sp macro="" textlink="">
      <xdr:nvSpPr>
        <xdr:cNvPr id="657" name="テキスト ボックス 656"/>
        <xdr:cNvSpPr txBox="1"/>
      </xdr:nvSpPr>
      <xdr:spPr>
        <a:xfrm>
          <a:off x="15324333" y="13627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148337</xdr:rowOff>
    </xdr:from>
    <xdr:to>
      <xdr:col>21</xdr:col>
      <xdr:colOff>212725</xdr:colOff>
      <xdr:row>79</xdr:row>
      <xdr:rowOff>78487</xdr:rowOff>
    </xdr:to>
    <xdr:sp macro="" textlink="">
      <xdr:nvSpPr>
        <xdr:cNvPr id="658" name="円/楕円 657"/>
        <xdr:cNvSpPr/>
      </xdr:nvSpPr>
      <xdr:spPr>
        <a:xfrm>
          <a:off x="14541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95014</xdr:rowOff>
    </xdr:from>
    <xdr:ext cx="378565" cy="259045"/>
    <xdr:sp macro="" textlink="">
      <xdr:nvSpPr>
        <xdr:cNvPr id="659" name="テキスト ボックス 658"/>
        <xdr:cNvSpPr txBox="1"/>
      </xdr:nvSpPr>
      <xdr:spPr>
        <a:xfrm>
          <a:off x="14403017" y="1329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145669</xdr:rowOff>
    </xdr:from>
    <xdr:to>
      <xdr:col>20</xdr:col>
      <xdr:colOff>9525</xdr:colOff>
      <xdr:row>79</xdr:row>
      <xdr:rowOff>75819</xdr:rowOff>
    </xdr:to>
    <xdr:sp macro="" textlink="">
      <xdr:nvSpPr>
        <xdr:cNvPr id="660" name="円/楕円 659"/>
        <xdr:cNvSpPr/>
      </xdr:nvSpPr>
      <xdr:spPr>
        <a:xfrm>
          <a:off x="13652500" y="135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66946</xdr:rowOff>
    </xdr:from>
    <xdr:ext cx="378565" cy="259045"/>
    <xdr:sp macro="" textlink="">
      <xdr:nvSpPr>
        <xdr:cNvPr id="661" name="テキスト ボックス 660"/>
        <xdr:cNvSpPr txBox="1"/>
      </xdr:nvSpPr>
      <xdr:spPr>
        <a:xfrm>
          <a:off x="13514017" y="13611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118351</xdr:rowOff>
    </xdr:from>
    <xdr:to>
      <xdr:col>18</xdr:col>
      <xdr:colOff>492125</xdr:colOff>
      <xdr:row>79</xdr:row>
      <xdr:rowOff>48501</xdr:rowOff>
    </xdr:to>
    <xdr:sp macro="" textlink="">
      <xdr:nvSpPr>
        <xdr:cNvPr id="662" name="円/楕円 661"/>
        <xdr:cNvSpPr/>
      </xdr:nvSpPr>
      <xdr:spPr>
        <a:xfrm>
          <a:off x="127635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65028</xdr:rowOff>
    </xdr:from>
    <xdr:ext cx="469744" cy="259045"/>
    <xdr:sp macro="" textlink="">
      <xdr:nvSpPr>
        <xdr:cNvPr id="663" name="テキスト ボックス 662"/>
        <xdr:cNvSpPr txBox="1"/>
      </xdr:nvSpPr>
      <xdr:spPr>
        <a:xfrm>
          <a:off x="12579427" y="1326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165140</xdr:rowOff>
    </xdr:from>
    <xdr:to>
      <xdr:col>23</xdr:col>
      <xdr:colOff>517525</xdr:colOff>
      <xdr:row>95</xdr:row>
      <xdr:rowOff>4711</xdr:rowOff>
    </xdr:to>
    <xdr:cxnSp macro="">
      <xdr:nvCxnSpPr>
        <xdr:cNvPr id="694" name="直線コネクタ 693"/>
        <xdr:cNvCxnSpPr/>
      </xdr:nvCxnSpPr>
      <xdr:spPr>
        <a:xfrm>
          <a:off x="15481300" y="16281440"/>
          <a:ext cx="8382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100447</xdr:rowOff>
    </xdr:from>
    <xdr:to>
      <xdr:col>22</xdr:col>
      <xdr:colOff>365125</xdr:colOff>
      <xdr:row>94</xdr:row>
      <xdr:rowOff>165140</xdr:rowOff>
    </xdr:to>
    <xdr:cxnSp macro="">
      <xdr:nvCxnSpPr>
        <xdr:cNvPr id="697" name="直線コネクタ 696"/>
        <xdr:cNvCxnSpPr/>
      </xdr:nvCxnSpPr>
      <xdr:spPr>
        <a:xfrm>
          <a:off x="14592300" y="16216747"/>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125637</xdr:rowOff>
    </xdr:from>
    <xdr:ext cx="534377" cy="259045"/>
    <xdr:sp macro="" textlink="">
      <xdr:nvSpPr>
        <xdr:cNvPr id="699" name="テキスト ボックス 698"/>
        <xdr:cNvSpPr txBox="1"/>
      </xdr:nvSpPr>
      <xdr:spPr>
        <a:xfrm>
          <a:off x="15214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93783</xdr:rowOff>
    </xdr:from>
    <xdr:to>
      <xdr:col>21</xdr:col>
      <xdr:colOff>161925</xdr:colOff>
      <xdr:row>94</xdr:row>
      <xdr:rowOff>100447</xdr:rowOff>
    </xdr:to>
    <xdr:cxnSp macro="">
      <xdr:nvCxnSpPr>
        <xdr:cNvPr id="700" name="直線コネクタ 699"/>
        <xdr:cNvCxnSpPr/>
      </xdr:nvCxnSpPr>
      <xdr:spPr>
        <a:xfrm>
          <a:off x="13703300" y="16210083"/>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124917</xdr:rowOff>
    </xdr:from>
    <xdr:ext cx="534377" cy="259045"/>
    <xdr:sp macro="" textlink="">
      <xdr:nvSpPr>
        <xdr:cNvPr id="702" name="テキスト ボックス 701"/>
        <xdr:cNvSpPr txBox="1"/>
      </xdr:nvSpPr>
      <xdr:spPr>
        <a:xfrm>
          <a:off x="14325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93783</xdr:rowOff>
    </xdr:from>
    <xdr:to>
      <xdr:col>19</xdr:col>
      <xdr:colOff>644525</xdr:colOff>
      <xdr:row>94</xdr:row>
      <xdr:rowOff>159034</xdr:rowOff>
    </xdr:to>
    <xdr:cxnSp macro="">
      <xdr:nvCxnSpPr>
        <xdr:cNvPr id="703" name="直線コネクタ 702"/>
        <xdr:cNvCxnSpPr/>
      </xdr:nvCxnSpPr>
      <xdr:spPr>
        <a:xfrm flipV="1">
          <a:off x="12814300" y="16210083"/>
          <a:ext cx="889000" cy="6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103021</xdr:rowOff>
    </xdr:from>
    <xdr:ext cx="534377" cy="259045"/>
    <xdr:sp macro="" textlink="">
      <xdr:nvSpPr>
        <xdr:cNvPr id="705" name="テキスト ボックス 704"/>
        <xdr:cNvSpPr txBox="1"/>
      </xdr:nvSpPr>
      <xdr:spPr>
        <a:xfrm>
          <a:off x="13436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97600</xdr:rowOff>
    </xdr:from>
    <xdr:ext cx="534377" cy="259045"/>
    <xdr:sp macro="" textlink="">
      <xdr:nvSpPr>
        <xdr:cNvPr id="707" name="テキスト ボックス 706"/>
        <xdr:cNvSpPr txBox="1"/>
      </xdr:nvSpPr>
      <xdr:spPr>
        <a:xfrm>
          <a:off x="12547111" y="163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125361</xdr:rowOff>
    </xdr:from>
    <xdr:to>
      <xdr:col>23</xdr:col>
      <xdr:colOff>568325</xdr:colOff>
      <xdr:row>95</xdr:row>
      <xdr:rowOff>55511</xdr:rowOff>
    </xdr:to>
    <xdr:sp macro="" textlink="">
      <xdr:nvSpPr>
        <xdr:cNvPr id="713" name="円/楕円 712"/>
        <xdr:cNvSpPr/>
      </xdr:nvSpPr>
      <xdr:spPr>
        <a:xfrm>
          <a:off x="16268700" y="162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148238</xdr:rowOff>
    </xdr:from>
    <xdr:ext cx="534377" cy="259045"/>
    <xdr:sp macro="" textlink="">
      <xdr:nvSpPr>
        <xdr:cNvPr id="714" name="公債費該当値テキスト"/>
        <xdr:cNvSpPr txBox="1"/>
      </xdr:nvSpPr>
      <xdr:spPr>
        <a:xfrm>
          <a:off x="16370300" y="160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47,767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114340</xdr:rowOff>
    </xdr:from>
    <xdr:to>
      <xdr:col>22</xdr:col>
      <xdr:colOff>415925</xdr:colOff>
      <xdr:row>95</xdr:row>
      <xdr:rowOff>44490</xdr:rowOff>
    </xdr:to>
    <xdr:sp macro="" textlink="">
      <xdr:nvSpPr>
        <xdr:cNvPr id="715" name="円/楕円 714"/>
        <xdr:cNvSpPr/>
      </xdr:nvSpPr>
      <xdr:spPr>
        <a:xfrm>
          <a:off x="15430500" y="162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61017</xdr:rowOff>
    </xdr:from>
    <xdr:ext cx="534377" cy="259045"/>
    <xdr:sp macro="" textlink="">
      <xdr:nvSpPr>
        <xdr:cNvPr id="716" name="テキスト ボックス 715"/>
        <xdr:cNvSpPr txBox="1"/>
      </xdr:nvSpPr>
      <xdr:spPr>
        <a:xfrm>
          <a:off x="15214111" y="1600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49647</xdr:rowOff>
    </xdr:from>
    <xdr:to>
      <xdr:col>21</xdr:col>
      <xdr:colOff>212725</xdr:colOff>
      <xdr:row>94</xdr:row>
      <xdr:rowOff>151247</xdr:rowOff>
    </xdr:to>
    <xdr:sp macro="" textlink="">
      <xdr:nvSpPr>
        <xdr:cNvPr id="717" name="円/楕円 716"/>
        <xdr:cNvSpPr/>
      </xdr:nvSpPr>
      <xdr:spPr>
        <a:xfrm>
          <a:off x="14541500" y="161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167774</xdr:rowOff>
    </xdr:from>
    <xdr:ext cx="534377" cy="259045"/>
    <xdr:sp macro="" textlink="">
      <xdr:nvSpPr>
        <xdr:cNvPr id="718" name="テキスト ボックス 717"/>
        <xdr:cNvSpPr txBox="1"/>
      </xdr:nvSpPr>
      <xdr:spPr>
        <a:xfrm>
          <a:off x="14325111" y="159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42983</xdr:rowOff>
    </xdr:from>
    <xdr:to>
      <xdr:col>20</xdr:col>
      <xdr:colOff>9525</xdr:colOff>
      <xdr:row>94</xdr:row>
      <xdr:rowOff>144583</xdr:rowOff>
    </xdr:to>
    <xdr:sp macro="" textlink="">
      <xdr:nvSpPr>
        <xdr:cNvPr id="719" name="円/楕円 718"/>
        <xdr:cNvSpPr/>
      </xdr:nvSpPr>
      <xdr:spPr>
        <a:xfrm>
          <a:off x="13652500" y="161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161110</xdr:rowOff>
    </xdr:from>
    <xdr:ext cx="534377" cy="259045"/>
    <xdr:sp macro="" textlink="">
      <xdr:nvSpPr>
        <xdr:cNvPr id="720" name="テキスト ボックス 719"/>
        <xdr:cNvSpPr txBox="1"/>
      </xdr:nvSpPr>
      <xdr:spPr>
        <a:xfrm>
          <a:off x="13436111" y="159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108234</xdr:rowOff>
    </xdr:from>
    <xdr:to>
      <xdr:col>18</xdr:col>
      <xdr:colOff>492125</xdr:colOff>
      <xdr:row>95</xdr:row>
      <xdr:rowOff>38384</xdr:rowOff>
    </xdr:to>
    <xdr:sp macro="" textlink="">
      <xdr:nvSpPr>
        <xdr:cNvPr id="721" name="円/楕円 720"/>
        <xdr:cNvSpPr/>
      </xdr:nvSpPr>
      <xdr:spPr>
        <a:xfrm>
          <a:off x="12763500" y="162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54911</xdr:rowOff>
    </xdr:from>
    <xdr:ext cx="534377" cy="259045"/>
    <xdr:sp macro="" textlink="">
      <xdr:nvSpPr>
        <xdr:cNvPr id="722" name="テキスト ボックス 721"/>
        <xdr:cNvSpPr txBox="1"/>
      </xdr:nvSpPr>
      <xdr:spPr>
        <a:xfrm>
          <a:off x="12547111" y="159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どの費目も類似団体内で中位に位置しているものの、土木費の一人当たりコストが類似団体内で最も高くなっている。これは下水道事業への繰出金が影響しているものであり、今後削減に取り組んでいく必要がある。また総務費が前年度から１７，６５７円伸びているのは、平成２７年度から取り組んだ「まち未来創生事業」による影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交付税の増額により、平成２１年度以降において実質単年度収支は黒字が続いている。しかし、平成２８年度以降合併算定替えの縮減により段階的に普通交付税が減少していく。そのため、今後も引き続き現在の水準を維持できるよう、行財政改革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において平成２４年度以降赤字が生じているものの、一般会計及び各特別会計においては、黒字となっている。今後病院事業についても常勤医師の確保及び経営の見直しを進めることにより、赤字解消に努め、連結実質赤字額が生じないよう、健全財政を保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36704508</v>
      </c>
      <c r="BO4" s="409"/>
      <c r="BP4" s="409"/>
      <c r="BQ4" s="409"/>
      <c r="BR4" s="409"/>
      <c r="BS4" s="409"/>
      <c r="BT4" s="409"/>
      <c r="BU4" s="410"/>
      <c r="BV4" s="408">
        <v>35055260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6.1</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35299507</v>
      </c>
      <c r="BO5" s="414"/>
      <c r="BP5" s="414"/>
      <c r="BQ5" s="414"/>
      <c r="BR5" s="414"/>
      <c r="BS5" s="414"/>
      <c r="BT5" s="414"/>
      <c r="BU5" s="415"/>
      <c r="BV5" s="413">
        <v>33882874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84.2</v>
      </c>
      <c r="CU5" s="384"/>
      <c r="CV5" s="384"/>
      <c r="CW5" s="384"/>
      <c r="CX5" s="384"/>
      <c r="CY5" s="384"/>
      <c r="CZ5" s="384"/>
      <c r="DA5" s="385"/>
      <c r="DB5" s="383">
        <v>86.2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1405001</v>
      </c>
      <c r="BO6" s="414"/>
      <c r="BP6" s="414"/>
      <c r="BQ6" s="414"/>
      <c r="BR6" s="414"/>
      <c r="BS6" s="414"/>
      <c r="BT6" s="414"/>
      <c r="BU6" s="415"/>
      <c r="BV6" s="413">
        <v>1172386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90.2</v>
      </c>
      <c r="CU6" s="560"/>
      <c r="CV6" s="560"/>
      <c r="CW6" s="560"/>
      <c r="CX6" s="560"/>
      <c r="CY6" s="560"/>
      <c r="CZ6" s="560"/>
      <c r="DA6" s="561"/>
      <c r="DB6" s="559">
        <v>93.1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85945</v>
      </c>
      <c r="BO7" s="414"/>
      <c r="BP7" s="414"/>
      <c r="BQ7" s="414"/>
      <c r="BR7" s="414"/>
      <c r="BS7" s="414"/>
      <c r="BT7" s="414"/>
      <c r="BU7" s="415"/>
      <c r="BV7" s="413">
        <v>237992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21659561</v>
      </c>
      <c r="CU7" s="414"/>
      <c r="CV7" s="414"/>
      <c r="CW7" s="414"/>
      <c r="CX7" s="414"/>
      <c r="CY7" s="414"/>
      <c r="CZ7" s="414"/>
      <c r="DA7" s="415"/>
      <c r="DB7" s="413">
        <v>21437308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1319056</v>
      </c>
      <c r="BO8" s="414"/>
      <c r="BP8" s="414"/>
      <c r="BQ8" s="414"/>
      <c r="BR8" s="414"/>
      <c r="BS8" s="414"/>
      <c r="BT8" s="414"/>
      <c r="BU8" s="415"/>
      <c r="BV8" s="413">
        <v>934394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0.57999999999999996</v>
      </c>
      <c r="CU8" s="523"/>
      <c r="CV8" s="523"/>
      <c r="CW8" s="523"/>
      <c r="CX8" s="523"/>
      <c r="CY8" s="523"/>
      <c r="CZ8" s="523"/>
      <c r="DA8" s="524"/>
      <c r="DB8" s="522">
        <v>0.57999999999999996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77419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384662</v>
      </c>
      <c r="BO9" s="414"/>
      <c r="BP9" s="414"/>
      <c r="BQ9" s="414"/>
      <c r="BR9" s="414"/>
      <c r="BS9" s="414"/>
      <c r="BT9" s="414"/>
      <c r="BU9" s="415"/>
      <c r="BV9" s="413">
        <v>-300824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v>
      </c>
      <c r="CU9" s="384"/>
      <c r="CV9" s="384"/>
      <c r="CW9" s="384"/>
      <c r="CX9" s="384"/>
      <c r="CY9" s="384"/>
      <c r="CZ9" s="384"/>
      <c r="DA9" s="385"/>
      <c r="DB9" s="383">
        <v>14.6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80518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902981</v>
      </c>
      <c r="BO10" s="414"/>
      <c r="BP10" s="414"/>
      <c r="BQ10" s="414"/>
      <c r="BR10" s="414"/>
      <c r="BS10" s="414"/>
      <c r="BT10" s="414"/>
      <c r="BU10" s="415"/>
      <c r="BV10" s="413">
        <v>651860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5800</v>
      </c>
      <c r="BO11" s="414"/>
      <c r="BP11" s="414"/>
      <c r="BQ11" s="414"/>
      <c r="BR11" s="414"/>
      <c r="BS11" s="414"/>
      <c r="BT11" s="414"/>
      <c r="BU11" s="415"/>
      <c r="BV11" s="413">
        <v>1098</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78812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78399</v>
      </c>
      <c r="S13" s="515"/>
      <c r="T13" s="515"/>
      <c r="U13" s="515"/>
      <c r="V13" s="516"/>
      <c r="W13" s="502" t="s">
        <v>118</v>
      </c>
      <c r="X13" s="426"/>
      <c r="Y13" s="426"/>
      <c r="Z13" s="426"/>
      <c r="AA13" s="426"/>
      <c r="AB13" s="427"/>
      <c r="AC13" s="389">
        <v>1007</v>
      </c>
      <c r="AD13" s="390"/>
      <c r="AE13" s="390"/>
      <c r="AF13" s="390"/>
      <c r="AG13" s="391"/>
      <c r="AH13" s="389">
        <v>1473</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1293443</v>
      </c>
      <c r="BO13" s="414"/>
      <c r="BP13" s="414"/>
      <c r="BQ13" s="414"/>
      <c r="BR13" s="414"/>
      <c r="BS13" s="414"/>
      <c r="BT13" s="414"/>
      <c r="BU13" s="415"/>
      <c r="BV13" s="413">
        <v>352134</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13.3</v>
      </c>
      <c r="CU13" s="384"/>
      <c r="CV13" s="384"/>
      <c r="CW13" s="384"/>
      <c r="CX13" s="384"/>
      <c r="CY13" s="384"/>
      <c r="CZ13" s="384"/>
      <c r="DA13" s="385"/>
      <c r="DB13" s="383">
        <v>14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79344</v>
      </c>
      <c r="S14" s="515"/>
      <c r="T14" s="515"/>
      <c r="U14" s="515"/>
      <c r="V14" s="516"/>
      <c r="W14" s="517"/>
      <c r="X14" s="429"/>
      <c r="Y14" s="429"/>
      <c r="Z14" s="429"/>
      <c r="AA14" s="429"/>
      <c r="AB14" s="430"/>
      <c r="AC14" s="507">
        <v>2.8</v>
      </c>
      <c r="AD14" s="508"/>
      <c r="AE14" s="508"/>
      <c r="AF14" s="508"/>
      <c r="AG14" s="509"/>
      <c r="AH14" s="507">
        <v>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45.1</v>
      </c>
      <c r="CU14" s="486"/>
      <c r="CV14" s="486"/>
      <c r="CW14" s="486"/>
      <c r="CX14" s="486"/>
      <c r="CY14" s="486"/>
      <c r="CZ14" s="486"/>
      <c r="DA14" s="487"/>
      <c r="DB14" s="518">
        <v>65.2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78926</v>
      </c>
      <c r="S15" s="515"/>
      <c r="T15" s="515"/>
      <c r="U15" s="515"/>
      <c r="V15" s="516"/>
      <c r="W15" s="502" t="s">
        <v>124</v>
      </c>
      <c r="X15" s="426"/>
      <c r="Y15" s="426"/>
      <c r="Z15" s="426"/>
      <c r="AA15" s="426"/>
      <c r="AB15" s="427"/>
      <c r="AC15" s="389">
        <v>13603</v>
      </c>
      <c r="AD15" s="390"/>
      <c r="AE15" s="390"/>
      <c r="AF15" s="390"/>
      <c r="AG15" s="391"/>
      <c r="AH15" s="389">
        <v>15259</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9108137</v>
      </c>
      <c r="BO15" s="409"/>
      <c r="BP15" s="409"/>
      <c r="BQ15" s="409"/>
      <c r="BR15" s="409"/>
      <c r="BS15" s="409"/>
      <c r="BT15" s="409"/>
      <c r="BU15" s="410"/>
      <c r="BV15" s="408">
        <v>8938186</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38.4</v>
      </c>
      <c r="AD16" s="508"/>
      <c r="AE16" s="508"/>
      <c r="AF16" s="508"/>
      <c r="AG16" s="509"/>
      <c r="AH16" s="507">
        <v>40.5</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16045735</v>
      </c>
      <c r="BO16" s="414"/>
      <c r="BP16" s="414"/>
      <c r="BQ16" s="414"/>
      <c r="BR16" s="414"/>
      <c r="BS16" s="414"/>
      <c r="BT16" s="414"/>
      <c r="BU16" s="415"/>
      <c r="BV16" s="413">
        <v>15317008</v>
      </c>
      <c r="BW16" s="414"/>
      <c r="BX16" s="414"/>
      <c r="BY16" s="414"/>
      <c r="BZ16" s="414"/>
      <c r="CA16" s="414"/>
      <c r="CB16" s="414"/>
      <c r="CC16" s="415"/>
      <c r="CD16" s="152"/>
      <c r="CE16" s="411" t="s">
        <v>130</v>
      </c>
      <c r="CF16" s="411"/>
      <c r="CG16" s="411"/>
      <c r="CH16" s="411"/>
      <c r="CI16" s="411"/>
      <c r="CJ16" s="411"/>
      <c r="CK16" s="411"/>
      <c r="CL16" s="411"/>
      <c r="CM16" s="411"/>
      <c r="CN16" s="411"/>
      <c r="CO16" s="411"/>
      <c r="CP16" s="411"/>
      <c r="CQ16" s="411"/>
      <c r="CR16" s="411"/>
      <c r="CS16" s="412"/>
      <c r="CT16" s="383">
        <v>9.9</v>
      </c>
      <c r="CU16" s="384"/>
      <c r="CV16" s="384"/>
      <c r="CW16" s="384"/>
      <c r="CX16" s="384"/>
      <c r="CY16" s="384"/>
      <c r="CZ16" s="384"/>
      <c r="DA16" s="385"/>
      <c r="DB16" s="383">
        <v>2.1</v>
      </c>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128</v>
      </c>
      <c r="S17" s="500"/>
      <c r="T17" s="500"/>
      <c r="U17" s="500"/>
      <c r="V17" s="501"/>
      <c r="W17" s="502" t="s">
        <v>132</v>
      </c>
      <c r="X17" s="426"/>
      <c r="Y17" s="426"/>
      <c r="Z17" s="426"/>
      <c r="AA17" s="426"/>
      <c r="AB17" s="427"/>
      <c r="AC17" s="389">
        <v>20775</v>
      </c>
      <c r="AD17" s="390"/>
      <c r="AE17" s="390"/>
      <c r="AF17" s="390"/>
      <c r="AG17" s="391"/>
      <c r="AH17" s="389">
        <v>20831</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11582835</v>
      </c>
      <c r="BO17" s="414"/>
      <c r="BP17" s="414"/>
      <c r="BQ17" s="414"/>
      <c r="BR17" s="414"/>
      <c r="BS17" s="414"/>
      <c r="BT17" s="414"/>
      <c r="BU17" s="415"/>
      <c r="BV17" s="413">
        <v>11500201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210.87</v>
      </c>
      <c r="M18" s="478"/>
      <c r="N18" s="478"/>
      <c r="O18" s="478"/>
      <c r="P18" s="478"/>
      <c r="Q18" s="478"/>
      <c r="R18" s="479"/>
      <c r="S18" s="479"/>
      <c r="T18" s="479"/>
      <c r="U18" s="479"/>
      <c r="V18" s="480"/>
      <c r="W18" s="494"/>
      <c r="X18" s="495"/>
      <c r="Y18" s="495"/>
      <c r="Z18" s="495"/>
      <c r="AA18" s="495"/>
      <c r="AB18" s="503"/>
      <c r="AC18" s="377">
        <v>58.7</v>
      </c>
      <c r="AD18" s="378"/>
      <c r="AE18" s="378"/>
      <c r="AF18" s="378"/>
      <c r="AG18" s="481"/>
      <c r="AH18" s="377">
        <v>55.2</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18915275</v>
      </c>
      <c r="BO18" s="414"/>
      <c r="BP18" s="414"/>
      <c r="BQ18" s="414"/>
      <c r="BR18" s="414"/>
      <c r="BS18" s="414"/>
      <c r="BT18" s="414"/>
      <c r="BU18" s="415"/>
      <c r="BV18" s="413">
        <v>18653889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367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25941091</v>
      </c>
      <c r="BO19" s="414"/>
      <c r="BP19" s="414"/>
      <c r="BQ19" s="414"/>
      <c r="BR19" s="414"/>
      <c r="BS19" s="414"/>
      <c r="BT19" s="414"/>
      <c r="BU19" s="415"/>
      <c r="BV19" s="413">
        <v>25343698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27297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37210275</v>
      </c>
      <c r="BO23" s="414"/>
      <c r="BP23" s="414"/>
      <c r="BQ23" s="414"/>
      <c r="BR23" s="414"/>
      <c r="BS23" s="414"/>
      <c r="BT23" s="414"/>
      <c r="BU23" s="415"/>
      <c r="BV23" s="413">
        <v>37103580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9650</v>
      </c>
      <c r="R24" s="390"/>
      <c r="S24" s="390"/>
      <c r="T24" s="390"/>
      <c r="U24" s="390"/>
      <c r="V24" s="391"/>
      <c r="W24" s="455"/>
      <c r="X24" s="446"/>
      <c r="Y24" s="447"/>
      <c r="Z24" s="386" t="s">
        <v>148</v>
      </c>
      <c r="AA24" s="387"/>
      <c r="AB24" s="387"/>
      <c r="AC24" s="387"/>
      <c r="AD24" s="387"/>
      <c r="AE24" s="387"/>
      <c r="AF24" s="387"/>
      <c r="AG24" s="388"/>
      <c r="AH24" s="389">
        <v>430</v>
      </c>
      <c r="AI24" s="390"/>
      <c r="AJ24" s="390"/>
      <c r="AK24" s="390"/>
      <c r="AL24" s="391"/>
      <c r="AM24" s="389">
        <v>1412120</v>
      </c>
      <c r="AN24" s="390"/>
      <c r="AO24" s="390"/>
      <c r="AP24" s="390"/>
      <c r="AQ24" s="390"/>
      <c r="AR24" s="391"/>
      <c r="AS24" s="389">
        <v>3284</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26010106</v>
      </c>
      <c r="BO24" s="414"/>
      <c r="BP24" s="414"/>
      <c r="BQ24" s="414"/>
      <c r="BR24" s="414"/>
      <c r="BS24" s="414"/>
      <c r="BT24" s="414"/>
      <c r="BU24" s="415"/>
      <c r="BV24" s="413">
        <v>25032950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1</v>
      </c>
      <c r="M25" s="390"/>
      <c r="N25" s="390"/>
      <c r="O25" s="390"/>
      <c r="P25" s="391"/>
      <c r="Q25" s="389">
        <v>8000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2791794</v>
      </c>
      <c r="BO25" s="409"/>
      <c r="BP25" s="409"/>
      <c r="BQ25" s="409"/>
      <c r="BR25" s="409"/>
      <c r="BS25" s="409"/>
      <c r="BT25" s="409"/>
      <c r="BU25" s="410"/>
      <c r="BV25" s="408">
        <v>977206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6850</v>
      </c>
      <c r="R26" s="390"/>
      <c r="S26" s="390"/>
      <c r="T26" s="390"/>
      <c r="U26" s="390"/>
      <c r="V26" s="391"/>
      <c r="W26" s="455"/>
      <c r="X26" s="446"/>
      <c r="Y26" s="447"/>
      <c r="Z26" s="386" t="s">
        <v>155</v>
      </c>
      <c r="AA26" s="468"/>
      <c r="AB26" s="468"/>
      <c r="AC26" s="468"/>
      <c r="AD26" s="468"/>
      <c r="AE26" s="468"/>
      <c r="AF26" s="468"/>
      <c r="AG26" s="469"/>
      <c r="AH26" s="389">
        <v>26</v>
      </c>
      <c r="AI26" s="390"/>
      <c r="AJ26" s="390"/>
      <c r="AK26" s="390"/>
      <c r="AL26" s="391"/>
      <c r="AM26" s="389">
        <v>81432</v>
      </c>
      <c r="AN26" s="390"/>
      <c r="AO26" s="390"/>
      <c r="AP26" s="390"/>
      <c r="AQ26" s="390"/>
      <c r="AR26" s="391"/>
      <c r="AS26" s="389">
        <v>3132</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5240</v>
      </c>
      <c r="R27" s="390"/>
      <c r="S27" s="390"/>
      <c r="T27" s="390"/>
      <c r="U27" s="390"/>
      <c r="V27" s="391"/>
      <c r="W27" s="455"/>
      <c r="X27" s="446"/>
      <c r="Y27" s="447"/>
      <c r="Z27" s="386" t="s">
        <v>158</v>
      </c>
      <c r="AA27" s="387"/>
      <c r="AB27" s="387"/>
      <c r="AC27" s="387"/>
      <c r="AD27" s="387"/>
      <c r="AE27" s="387"/>
      <c r="AF27" s="387"/>
      <c r="AG27" s="388"/>
      <c r="AH27" s="389">
        <v>48</v>
      </c>
      <c r="AI27" s="390"/>
      <c r="AJ27" s="390"/>
      <c r="AK27" s="390"/>
      <c r="AL27" s="391"/>
      <c r="AM27" s="389">
        <v>152942</v>
      </c>
      <c r="AN27" s="390"/>
      <c r="AO27" s="390"/>
      <c r="AP27" s="390"/>
      <c r="AQ27" s="390"/>
      <c r="AR27" s="391"/>
      <c r="AS27" s="389">
        <v>3186</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1299952</v>
      </c>
      <c r="BO27" s="417"/>
      <c r="BP27" s="417"/>
      <c r="BQ27" s="417"/>
      <c r="BR27" s="417"/>
      <c r="BS27" s="417"/>
      <c r="BT27" s="417"/>
      <c r="BU27" s="418"/>
      <c r="BV27" s="416">
        <v>1296197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4480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7536590</v>
      </c>
      <c r="BO28" s="409"/>
      <c r="BP28" s="409"/>
      <c r="BQ28" s="409"/>
      <c r="BR28" s="409"/>
      <c r="BS28" s="409"/>
      <c r="BT28" s="409"/>
      <c r="BU28" s="410"/>
      <c r="BV28" s="408">
        <v>6633609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22</v>
      </c>
      <c r="M29" s="390"/>
      <c r="N29" s="390"/>
      <c r="O29" s="390"/>
      <c r="P29" s="391"/>
      <c r="Q29" s="389">
        <v>4040</v>
      </c>
      <c r="R29" s="390"/>
      <c r="S29" s="390"/>
      <c r="T29" s="390"/>
      <c r="U29" s="390"/>
      <c r="V29" s="391"/>
      <c r="W29" s="456"/>
      <c r="X29" s="457"/>
      <c r="Y29" s="458"/>
      <c r="Z29" s="386" t="s">
        <v>165</v>
      </c>
      <c r="AA29" s="387"/>
      <c r="AB29" s="387"/>
      <c r="AC29" s="387"/>
      <c r="AD29" s="387"/>
      <c r="AE29" s="387"/>
      <c r="AF29" s="387"/>
      <c r="AG29" s="388"/>
      <c r="AH29" s="389">
        <v>478</v>
      </c>
      <c r="AI29" s="390"/>
      <c r="AJ29" s="390"/>
      <c r="AK29" s="390"/>
      <c r="AL29" s="391"/>
      <c r="AM29" s="389">
        <v>1565062</v>
      </c>
      <c r="AN29" s="390"/>
      <c r="AO29" s="390"/>
      <c r="AP29" s="390"/>
      <c r="AQ29" s="390"/>
      <c r="AR29" s="391"/>
      <c r="AS29" s="389">
        <v>3274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3765658</v>
      </c>
      <c r="BO29" s="414"/>
      <c r="BP29" s="414"/>
      <c r="BQ29" s="414"/>
      <c r="BR29" s="414"/>
      <c r="BS29" s="414"/>
      <c r="BT29" s="414"/>
      <c r="BU29" s="415"/>
      <c r="BV29" s="413">
        <v>3029849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98.6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5986034</v>
      </c>
      <c r="BO30" s="417"/>
      <c r="BP30" s="417"/>
      <c r="BQ30" s="417"/>
      <c r="BR30" s="417"/>
      <c r="BS30" s="417"/>
      <c r="BT30" s="417"/>
      <c r="BU30" s="418"/>
      <c r="BV30" s="416">
        <v>5387621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播磨高原広域事務組合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学校給食センター事業特別会計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IF('各会計、関係団体の財政状況及び健全化判断比率'!B35="","",'各会計、関係団体の財政状況及び健全化判断比率'!B35)</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揖龍保健衛生施設事務組合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土地取得造成事業特別会計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IF('各会計、関係団体の財政状況及び健全化判断比率'!B33="","",'各会計、関係団体の財政状況及び健全化判断比率'!B33)</f>
        <v>国民宿舎事業会計</v>
      </c>
      <c r="AP36" s="372"/>
      <c r="AQ36" s="372"/>
      <c r="AR36" s="372"/>
      <c r="AS36" s="372"/>
      <c r="AT36" s="372"/>
      <c r="AU36" s="372"/>
      <c r="AV36" s="372"/>
      <c r="AW36" s="372"/>
      <c r="AX36" s="372"/>
      <c r="AY36" s="372"/>
      <c r="AZ36" s="372"/>
      <c r="BA36" s="372"/>
      <c r="BB36" s="372"/>
      <c r="BC36" s="372"/>
      <c r="BD36" s="165"/>
      <c r="BE36" s="373">
        <f t="shared" si="1"/>
        <v>13</v>
      </c>
      <c r="BF36" s="373"/>
      <c r="BG36" s="372" t="str">
        <f>IF('各会計、関係団体の財政状況及び健全化判断比率'!B36="","",'各会計、関係団体の財政状況及び健全化判断比率'!B36)</f>
        <v>前処理場事業特別会計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にしはりま環境事務組合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揖龍公平委員会事業特別会計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14</v>
      </c>
      <c r="BF37" s="373"/>
      <c r="BG37" s="372" t="str">
        <f>IF('各会計、関係団体の財政状況及び健全化判断比率'!B37="","",'各会計、関係団体の財政状況及び健全化判断比率'!B37)</f>
        <v>と畜場事業特別会計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西播磨水道企業団</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兵庫県市町村職員退職手当組合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兵庫県市町交通災害共済組合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兵庫県後期高齢者医療広域連合（一般会計）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兵庫県後期高齢者医療広域連合（特別会計）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西はりま消防組合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527</v>
      </c>
      <c r="D34" s="1181"/>
      <c r="E34" s="1182"/>
      <c r="F34" s="32">
        <v>0.16</v>
      </c>
      <c r="G34" s="33" t="s">
        <v>528</v>
      </c>
      <c r="H34" s="33" t="s">
        <v>529</v>
      </c>
      <c r="I34" s="33" t="s">
        <v>530</v>
      </c>
      <c r="J34" s="34" t="s">
        <v>531</v>
      </c>
      <c r="K34" s="22"/>
      <c r="L34" s="22"/>
      <c r="M34" s="22"/>
      <c r="N34" s="22"/>
      <c r="O34" s="22"/>
      <c r="P34" s="22"/>
    </row>
    <row r="35" spans="1:16" ht="39" customHeight="1" x14ac:dyDescent="0.15">
      <c r="A35" s="22"/>
      <c r="B35" s="35"/>
      <c r="C35" s="1175" t="s">
        <v>532</v>
      </c>
      <c r="D35" s="1176"/>
      <c r="E35" s="1177"/>
      <c r="F35" s="36">
        <v>9.4499999999999993</v>
      </c>
      <c r="G35" s="37">
        <v>9.9600000000000009</v>
      </c>
      <c r="H35" s="37">
        <v>10.77</v>
      </c>
      <c r="I35" s="37">
        <v>12.11</v>
      </c>
      <c r="J35" s="38">
        <v>12.54</v>
      </c>
      <c r="K35" s="22"/>
      <c r="L35" s="22"/>
      <c r="M35" s="22"/>
      <c r="N35" s="22"/>
      <c r="O35" s="22"/>
      <c r="P35" s="22"/>
    </row>
    <row r="36" spans="1:16" ht="39" customHeight="1" x14ac:dyDescent="0.15">
      <c r="A36" s="22"/>
      <c r="B36" s="35"/>
      <c r="C36" s="1175" t="s">
        <v>533</v>
      </c>
      <c r="D36" s="1176"/>
      <c r="E36" s="1177"/>
      <c r="F36" s="36">
        <v>5.82</v>
      </c>
      <c r="G36" s="37">
        <v>5.9</v>
      </c>
      <c r="H36" s="37">
        <v>5.76</v>
      </c>
      <c r="I36" s="37">
        <v>4.3499999999999996</v>
      </c>
      <c r="J36" s="38">
        <v>6.08</v>
      </c>
      <c r="K36" s="22"/>
      <c r="L36" s="22"/>
      <c r="M36" s="22"/>
      <c r="N36" s="22"/>
      <c r="O36" s="22"/>
      <c r="P36" s="22"/>
    </row>
    <row r="37" spans="1:16" ht="39" customHeight="1" x14ac:dyDescent="0.15">
      <c r="A37" s="22"/>
      <c r="B37" s="35"/>
      <c r="C37" s="1175" t="s">
        <v>534</v>
      </c>
      <c r="D37" s="1176"/>
      <c r="E37" s="1177"/>
      <c r="F37" s="36">
        <v>0.03</v>
      </c>
      <c r="G37" s="37">
        <v>0.02</v>
      </c>
      <c r="H37" s="37">
        <v>0.2</v>
      </c>
      <c r="I37" s="37">
        <v>0.34</v>
      </c>
      <c r="J37" s="38">
        <v>0.7</v>
      </c>
      <c r="K37" s="22"/>
      <c r="L37" s="22"/>
      <c r="M37" s="22"/>
      <c r="N37" s="22"/>
      <c r="O37" s="22"/>
      <c r="P37" s="22"/>
    </row>
    <row r="38" spans="1:16" ht="39" customHeight="1" x14ac:dyDescent="0.15">
      <c r="A38" s="22"/>
      <c r="B38" s="35"/>
      <c r="C38" s="1175" t="s">
        <v>535</v>
      </c>
      <c r="D38" s="1176"/>
      <c r="E38" s="1177"/>
      <c r="F38" s="36">
        <v>7.0000000000000007E-2</v>
      </c>
      <c r="G38" s="37">
        <v>0.09</v>
      </c>
      <c r="H38" s="37">
        <v>0.09</v>
      </c>
      <c r="I38" s="37">
        <v>0.08</v>
      </c>
      <c r="J38" s="38">
        <v>0.09</v>
      </c>
      <c r="K38" s="22"/>
      <c r="L38" s="22"/>
      <c r="M38" s="22"/>
      <c r="N38" s="22"/>
      <c r="O38" s="22"/>
      <c r="P38" s="22"/>
    </row>
    <row r="39" spans="1:16" ht="39" customHeight="1" x14ac:dyDescent="0.15">
      <c r="A39" s="22"/>
      <c r="B39" s="35"/>
      <c r="C39" s="1175" t="s">
        <v>536</v>
      </c>
      <c r="D39" s="1176"/>
      <c r="E39" s="1177"/>
      <c r="F39" s="36">
        <v>0.28000000000000003</v>
      </c>
      <c r="G39" s="37">
        <v>0.54</v>
      </c>
      <c r="H39" s="37">
        <v>0.22</v>
      </c>
      <c r="I39" s="37">
        <v>0.47</v>
      </c>
      <c r="J39" s="38">
        <v>7.0000000000000007E-2</v>
      </c>
      <c r="K39" s="22"/>
      <c r="L39" s="22"/>
      <c r="M39" s="22"/>
      <c r="N39" s="22"/>
      <c r="O39" s="22"/>
      <c r="P39" s="22"/>
    </row>
    <row r="40" spans="1:16" ht="39" customHeight="1" x14ac:dyDescent="0.15">
      <c r="A40" s="22"/>
      <c r="B40" s="35"/>
      <c r="C40" s="1175" t="s">
        <v>537</v>
      </c>
      <c r="D40" s="1176"/>
      <c r="E40" s="1177"/>
      <c r="F40" s="36" t="s">
        <v>538</v>
      </c>
      <c r="G40" s="37" t="s">
        <v>539</v>
      </c>
      <c r="H40" s="37" t="s">
        <v>540</v>
      </c>
      <c r="I40" s="37">
        <v>0.15</v>
      </c>
      <c r="J40" s="38">
        <v>0.02</v>
      </c>
      <c r="K40" s="22"/>
      <c r="L40" s="22"/>
      <c r="M40" s="22"/>
      <c r="N40" s="22"/>
      <c r="O40" s="22"/>
      <c r="P40" s="22"/>
    </row>
    <row r="41" spans="1:16" ht="39" customHeight="1" x14ac:dyDescent="0.15">
      <c r="A41" s="22"/>
      <c r="B41" s="35"/>
      <c r="C41" s="1175" t="s">
        <v>541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542</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543</v>
      </c>
      <c r="D43" s="1179"/>
      <c r="E43" s="1180"/>
      <c r="F43" s="41">
        <v>0</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3916</v>
      </c>
      <c r="L45" s="60">
        <v>3914</v>
      </c>
      <c r="M45" s="60">
        <v>3847</v>
      </c>
      <c r="N45" s="60">
        <v>3832</v>
      </c>
      <c r="O45" s="61">
        <v>3741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13</v>
      </c>
      <c r="F47" s="1185"/>
      <c r="G47" s="1185"/>
      <c r="H47" s="1185"/>
      <c r="I47" s="1185"/>
      <c r="J47" s="1186"/>
      <c r="K47" s="63">
        <v>33</v>
      </c>
      <c r="L47" s="64">
        <v>33</v>
      </c>
      <c r="M47" s="64">
        <v>33</v>
      </c>
      <c r="N47" s="64">
        <v>33</v>
      </c>
      <c r="O47" s="65">
        <v>33</v>
      </c>
      <c r="P47" s="48"/>
      <c r="Q47" s="48"/>
      <c r="R47" s="48"/>
      <c r="S47" s="48"/>
      <c r="T47" s="48"/>
      <c r="U47" s="48"/>
    </row>
    <row r="48" spans="1:21" ht="30.75" customHeight="1" x14ac:dyDescent="0.15">
      <c r="A48" s="48"/>
      <c r="B48" s="1193"/>
      <c r="C48" s="1194"/>
      <c r="D48" s="62"/>
      <c r="E48" s="1185" t="s">
        <v>14</v>
      </c>
      <c r="F48" s="1185"/>
      <c r="G48" s="1185"/>
      <c r="H48" s="1185"/>
      <c r="I48" s="1185"/>
      <c r="J48" s="1186"/>
      <c r="K48" s="63">
        <v>3109</v>
      </c>
      <c r="L48" s="64">
        <v>3195</v>
      </c>
      <c r="M48" s="64">
        <v>3103</v>
      </c>
      <c r="N48" s="64">
        <v>3243</v>
      </c>
      <c r="O48" s="65">
        <v>3334</v>
      </c>
      <c r="P48" s="48"/>
      <c r="Q48" s="48"/>
      <c r="R48" s="48"/>
      <c r="S48" s="48"/>
      <c r="T48" s="48"/>
      <c r="U48" s="48"/>
    </row>
    <row r="49" spans="1:21" ht="30.75" customHeight="1" x14ac:dyDescent="0.15">
      <c r="A49" s="48"/>
      <c r="B49" s="1193"/>
      <c r="C49" s="1194"/>
      <c r="D49" s="62"/>
      <c r="E49" s="1185" t="s">
        <v>15</v>
      </c>
      <c r="F49" s="1185"/>
      <c r="G49" s="1185"/>
      <c r="H49" s="1185"/>
      <c r="I49" s="1185"/>
      <c r="J49" s="1186"/>
      <c r="K49" s="63">
        <v>592</v>
      </c>
      <c r="L49" s="64">
        <v>334</v>
      </c>
      <c r="M49" s="64">
        <v>317</v>
      </c>
      <c r="N49" s="64">
        <v>308</v>
      </c>
      <c r="O49" s="65">
        <v>329</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483</v>
      </c>
      <c r="L50" s="64" t="s">
        <v>483</v>
      </c>
      <c r="M50" s="64" t="s">
        <v>483</v>
      </c>
      <c r="N50" s="64" t="s">
        <v>483</v>
      </c>
      <c r="O50" s="65" t="s">
        <v>483</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0</v>
      </c>
      <c r="M51" s="64">
        <v>0</v>
      </c>
      <c r="N51" s="64">
        <v>0</v>
      </c>
      <c r="O51" s="65" t="s">
        <v>483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4919</v>
      </c>
      <c r="L52" s="64">
        <v>4872</v>
      </c>
      <c r="M52" s="64">
        <v>4982</v>
      </c>
      <c r="N52" s="64">
        <v>5266</v>
      </c>
      <c r="O52" s="65">
        <v>5164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2732</v>
      </c>
      <c r="L53" s="69">
        <v>2604</v>
      </c>
      <c r="M53" s="69">
        <v>2318</v>
      </c>
      <c r="N53" s="69">
        <v>2150</v>
      </c>
      <c r="O53" s="70">
        <v>2273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1" t="s">
        <v>23</v>
      </c>
      <c r="C41" s="1212"/>
      <c r="D41" s="81"/>
      <c r="E41" s="1213" t="s">
        <v>24</v>
      </c>
      <c r="F41" s="1213"/>
      <c r="G41" s="1213"/>
      <c r="H41" s="1214"/>
      <c r="I41" s="82">
        <v>38311</v>
      </c>
      <c r="J41" s="83">
        <v>37778</v>
      </c>
      <c r="K41" s="83">
        <v>37067</v>
      </c>
      <c r="L41" s="83">
        <v>37104</v>
      </c>
      <c r="M41" s="84">
        <v>37210</v>
      </c>
    </row>
    <row r="42" spans="2:13" ht="27.75" customHeight="1" x14ac:dyDescent="0.15">
      <c r="B42" s="1201"/>
      <c r="C42" s="1202"/>
      <c r="D42" s="85"/>
      <c r="E42" s="1205" t="s">
        <v>25</v>
      </c>
      <c r="F42" s="1205"/>
      <c r="G42" s="1205"/>
      <c r="H42" s="1206"/>
      <c r="I42" s="86" t="s">
        <v>483</v>
      </c>
      <c r="J42" s="87" t="s">
        <v>483</v>
      </c>
      <c r="K42" s="87" t="s">
        <v>483</v>
      </c>
      <c r="L42" s="87" t="s">
        <v>483</v>
      </c>
      <c r="M42" s="88" t="s">
        <v>483</v>
      </c>
    </row>
    <row r="43" spans="2:13" ht="27.75" customHeight="1" x14ac:dyDescent="0.15">
      <c r="B43" s="1201"/>
      <c r="C43" s="1202"/>
      <c r="D43" s="85"/>
      <c r="E43" s="1205" t="s">
        <v>26</v>
      </c>
      <c r="F43" s="1205"/>
      <c r="G43" s="1205"/>
      <c r="H43" s="1206"/>
      <c r="I43" s="86">
        <v>34647</v>
      </c>
      <c r="J43" s="87">
        <v>37160</v>
      </c>
      <c r="K43" s="87">
        <v>37022</v>
      </c>
      <c r="L43" s="87">
        <v>34976</v>
      </c>
      <c r="M43" s="88">
        <v>33150</v>
      </c>
    </row>
    <row r="44" spans="2:13" ht="27.75" customHeight="1" x14ac:dyDescent="0.15">
      <c r="B44" s="1201"/>
      <c r="C44" s="1202"/>
      <c r="D44" s="85"/>
      <c r="E44" s="1205" t="s">
        <v>27</v>
      </c>
      <c r="F44" s="1205"/>
      <c r="G44" s="1205"/>
      <c r="H44" s="1206"/>
      <c r="I44" s="86">
        <v>4060</v>
      </c>
      <c r="J44" s="87">
        <v>4087</v>
      </c>
      <c r="K44" s="87">
        <v>3507</v>
      </c>
      <c r="L44" s="87">
        <v>3018</v>
      </c>
      <c r="M44" s="88">
        <v>2795</v>
      </c>
    </row>
    <row r="45" spans="2:13" ht="27.75" customHeight="1" x14ac:dyDescent="0.15">
      <c r="B45" s="1201"/>
      <c r="C45" s="1202"/>
      <c r="D45" s="85"/>
      <c r="E45" s="1205" t="s">
        <v>28</v>
      </c>
      <c r="F45" s="1205"/>
      <c r="G45" s="1205"/>
      <c r="H45" s="1206"/>
      <c r="I45" s="86">
        <v>5847</v>
      </c>
      <c r="J45" s="87">
        <v>4412</v>
      </c>
      <c r="K45" s="87">
        <v>4398</v>
      </c>
      <c r="L45" s="87">
        <v>3826</v>
      </c>
      <c r="M45" s="88">
        <v>3400</v>
      </c>
    </row>
    <row r="46" spans="2:13" ht="27.75" customHeight="1" x14ac:dyDescent="0.15">
      <c r="B46" s="1201"/>
      <c r="C46" s="1202"/>
      <c r="D46" s="85"/>
      <c r="E46" s="1205" t="s">
        <v>29</v>
      </c>
      <c r="F46" s="1205"/>
      <c r="G46" s="1205"/>
      <c r="H46" s="1206"/>
      <c r="I46" s="86" t="s">
        <v>483</v>
      </c>
      <c r="J46" s="87" t="s">
        <v>483</v>
      </c>
      <c r="K46" s="87" t="s">
        <v>483</v>
      </c>
      <c r="L46" s="87" t="s">
        <v>483</v>
      </c>
      <c r="M46" s="88" t="s">
        <v>483</v>
      </c>
    </row>
    <row r="47" spans="2:13" ht="27.75" customHeight="1" x14ac:dyDescent="0.15">
      <c r="B47" s="1201"/>
      <c r="C47" s="1202"/>
      <c r="D47" s="85"/>
      <c r="E47" s="1205" t="s">
        <v>30</v>
      </c>
      <c r="F47" s="1205"/>
      <c r="G47" s="1205"/>
      <c r="H47" s="1206"/>
      <c r="I47" s="86" t="s">
        <v>483</v>
      </c>
      <c r="J47" s="87" t="s">
        <v>483</v>
      </c>
      <c r="K47" s="87" t="s">
        <v>483</v>
      </c>
      <c r="L47" s="87" t="s">
        <v>483</v>
      </c>
      <c r="M47" s="88" t="s">
        <v>483</v>
      </c>
    </row>
    <row r="48" spans="2:13" ht="27.75" customHeight="1" x14ac:dyDescent="0.15">
      <c r="B48" s="1203"/>
      <c r="C48" s="1204"/>
      <c r="D48" s="85"/>
      <c r="E48" s="1205" t="s">
        <v>31</v>
      </c>
      <c r="F48" s="1205"/>
      <c r="G48" s="1205"/>
      <c r="H48" s="1206"/>
      <c r="I48" s="86" t="s">
        <v>483</v>
      </c>
      <c r="J48" s="87" t="s">
        <v>483</v>
      </c>
      <c r="K48" s="87" t="s">
        <v>483</v>
      </c>
      <c r="L48" s="87" t="s">
        <v>483</v>
      </c>
      <c r="M48" s="88" t="s">
        <v>483</v>
      </c>
    </row>
    <row r="49" spans="2:13" ht="27.75" customHeight="1" x14ac:dyDescent="0.15">
      <c r="B49" s="1199" t="s">
        <v>32</v>
      </c>
      <c r="C49" s="1200"/>
      <c r="D49" s="89"/>
      <c r="E49" s="1205" t="s">
        <v>33</v>
      </c>
      <c r="F49" s="1205"/>
      <c r="G49" s="1205"/>
      <c r="H49" s="1206"/>
      <c r="I49" s="86">
        <v>10601</v>
      </c>
      <c r="J49" s="87">
        <v>10818</v>
      </c>
      <c r="K49" s="87">
        <v>12288</v>
      </c>
      <c r="L49" s="87">
        <v>12900</v>
      </c>
      <c r="M49" s="88">
        <v>15157</v>
      </c>
    </row>
    <row r="50" spans="2:13" ht="27.75" customHeight="1" x14ac:dyDescent="0.15">
      <c r="B50" s="1201"/>
      <c r="C50" s="1202"/>
      <c r="D50" s="85"/>
      <c r="E50" s="1205" t="s">
        <v>34</v>
      </c>
      <c r="F50" s="1205"/>
      <c r="G50" s="1205"/>
      <c r="H50" s="1206"/>
      <c r="I50" s="86">
        <v>6032</v>
      </c>
      <c r="J50" s="87">
        <v>6236</v>
      </c>
      <c r="K50" s="87">
        <v>5798</v>
      </c>
      <c r="L50" s="87">
        <v>5333</v>
      </c>
      <c r="M50" s="88">
        <v>4923</v>
      </c>
    </row>
    <row r="51" spans="2:13" ht="27.75" customHeight="1" x14ac:dyDescent="0.15">
      <c r="B51" s="1203"/>
      <c r="C51" s="1204"/>
      <c r="D51" s="85"/>
      <c r="E51" s="1205" t="s">
        <v>35</v>
      </c>
      <c r="F51" s="1205"/>
      <c r="G51" s="1205"/>
      <c r="H51" s="1206"/>
      <c r="I51" s="86">
        <v>52222</v>
      </c>
      <c r="J51" s="87">
        <v>51929</v>
      </c>
      <c r="K51" s="87">
        <v>50793</v>
      </c>
      <c r="L51" s="87">
        <v>49795</v>
      </c>
      <c r="M51" s="88">
        <v>48778</v>
      </c>
    </row>
    <row r="52" spans="2:13" ht="27.75" customHeight="1" thickBot="1" x14ac:dyDescent="0.2">
      <c r="B52" s="1207" t="s">
        <v>36</v>
      </c>
      <c r="C52" s="1208"/>
      <c r="D52" s="90"/>
      <c r="E52" s="1209" t="s">
        <v>37</v>
      </c>
      <c r="F52" s="1209"/>
      <c r="G52" s="1209"/>
      <c r="H52" s="1210"/>
      <c r="I52" s="91">
        <v>14009</v>
      </c>
      <c r="J52" s="92">
        <v>14454</v>
      </c>
      <c r="K52" s="92">
        <v>13114</v>
      </c>
      <c r="L52" s="92">
        <v>10895</v>
      </c>
      <c r="M52" s="93">
        <v>7697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 zoomScaleNormal="100" zoomScaleSheetLayoutView="55" workbookViewId="0">
      <selection activeCell="L75" sqref="L75:L76"/>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561</v>
      </c>
      <c r="H55" s="1239"/>
      <c r="I55" s="1237" t="s">
        <v>559</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562</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7" t="s">
        <v>566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558</v>
      </c>
      <c r="H73" s="1228"/>
      <c r="I73" s="1233" t="s">
        <v>559</v>
      </c>
      <c r="J73" s="1233"/>
      <c r="K73" s="1248">
        <v>83.2</v>
      </c>
      <c r="L73" s="1248">
        <v>85.6</v>
      </c>
      <c r="M73" s="1236">
        <v>77.400000000000006</v>
      </c>
      <c r="N73" s="1236">
        <v>65.2</v>
      </c>
      <c r="O73" s="1236">
        <v>45.1</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565</v>
      </c>
      <c r="J75" s="1237"/>
      <c r="K75" s="1249">
        <v>15.7</v>
      </c>
      <c r="L75" s="1249">
        <v>15.7</v>
      </c>
      <c r="M75" s="1249">
        <v>15.1</v>
      </c>
      <c r="N75" s="1249">
        <v>14</v>
      </c>
      <c r="O75" s="1249">
        <v>13.3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561</v>
      </c>
      <c r="H77" s="1239"/>
      <c r="I77" s="1237" t="s">
        <v>559</v>
      </c>
      <c r="J77" s="1237"/>
      <c r="K77" s="1248">
        <v>69.599999999999994</v>
      </c>
      <c r="L77" s="1248">
        <v>57.6</v>
      </c>
      <c r="M77" s="1236">
        <v>48.3</v>
      </c>
      <c r="N77" s="1236">
        <v>44.4</v>
      </c>
      <c r="O77" s="1236">
        <v>37.299999999999997</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565</v>
      </c>
      <c r="J79" s="1246"/>
      <c r="K79" s="1251">
        <v>12.2</v>
      </c>
      <c r="L79" s="1251">
        <v>11.3</v>
      </c>
      <c r="M79" s="1251">
        <v>10.4</v>
      </c>
      <c r="N79" s="1251">
        <v>9.4</v>
      </c>
      <c r="O79" s="1251">
        <v>7.8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9" zoomScale="75" zoomScaleNormal="75" zoomScaleSheetLayoutView="70" workbookViewId="0">
      <selection activeCell="G48" sqref="G4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Normal="100" zoomScaleSheetLayoutView="55" workbookViewId="0">
      <selection activeCell="G48" sqref="G4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35267</v>
      </c>
      <c r="E3" s="116"/>
      <c r="F3" s="117">
        <v>48103</v>
      </c>
      <c r="G3" s="118"/>
      <c r="H3" s="119"/>
    </row>
    <row r="4" spans="1:8" x14ac:dyDescent="0.15">
      <c r="A4" s="120"/>
      <c r="B4" s="121"/>
      <c r="C4" s="122"/>
      <c r="D4" s="123">
        <v>13446</v>
      </c>
      <c r="E4" s="124"/>
      <c r="F4" s="125">
        <v>22640</v>
      </c>
      <c r="G4" s="126"/>
      <c r="H4" s="127"/>
    </row>
    <row r="5" spans="1:8" x14ac:dyDescent="0.15">
      <c r="A5" s="108" t="s">
        <v>516</v>
      </c>
      <c r="B5" s="113"/>
      <c r="C5" s="114"/>
      <c r="D5" s="115">
        <v>32802</v>
      </c>
      <c r="E5" s="116"/>
      <c r="F5" s="117">
        <v>45761</v>
      </c>
      <c r="G5" s="118"/>
      <c r="H5" s="119"/>
    </row>
    <row r="6" spans="1:8" x14ac:dyDescent="0.15">
      <c r="A6" s="120"/>
      <c r="B6" s="121"/>
      <c r="C6" s="122"/>
      <c r="D6" s="123">
        <v>16095</v>
      </c>
      <c r="E6" s="124"/>
      <c r="F6" s="125">
        <v>24777</v>
      </c>
      <c r="G6" s="126"/>
      <c r="H6" s="127"/>
    </row>
    <row r="7" spans="1:8" x14ac:dyDescent="0.15">
      <c r="A7" s="108" t="s">
        <v>517</v>
      </c>
      <c r="B7" s="113"/>
      <c r="C7" s="114"/>
      <c r="D7" s="115">
        <v>30445</v>
      </c>
      <c r="E7" s="116"/>
      <c r="F7" s="117">
        <v>56255</v>
      </c>
      <c r="G7" s="118"/>
      <c r="H7" s="119"/>
    </row>
    <row r="8" spans="1:8" x14ac:dyDescent="0.15">
      <c r="A8" s="120"/>
      <c r="B8" s="121"/>
      <c r="C8" s="122"/>
      <c r="D8" s="123">
        <v>10221</v>
      </c>
      <c r="E8" s="124"/>
      <c r="F8" s="125">
        <v>26957</v>
      </c>
      <c r="G8" s="126"/>
      <c r="H8" s="127"/>
    </row>
    <row r="9" spans="1:8" x14ac:dyDescent="0.15">
      <c r="A9" s="108" t="s">
        <v>518</v>
      </c>
      <c r="B9" s="113"/>
      <c r="C9" s="114"/>
      <c r="D9" s="115">
        <v>35119</v>
      </c>
      <c r="E9" s="116"/>
      <c r="F9" s="117">
        <v>57944</v>
      </c>
      <c r="G9" s="118"/>
      <c r="H9" s="119"/>
    </row>
    <row r="10" spans="1:8" x14ac:dyDescent="0.15">
      <c r="A10" s="120"/>
      <c r="B10" s="121"/>
      <c r="C10" s="122"/>
      <c r="D10" s="123">
        <v>16939</v>
      </c>
      <c r="E10" s="124"/>
      <c r="F10" s="125">
        <v>29326</v>
      </c>
      <c r="G10" s="126"/>
      <c r="H10" s="127"/>
    </row>
    <row r="11" spans="1:8" x14ac:dyDescent="0.15">
      <c r="A11" s="108" t="s">
        <v>519</v>
      </c>
      <c r="B11" s="113"/>
      <c r="C11" s="114"/>
      <c r="D11" s="115">
        <v>32594</v>
      </c>
      <c r="E11" s="116"/>
      <c r="F11" s="117">
        <v>54227</v>
      </c>
      <c r="G11" s="118"/>
      <c r="H11" s="119"/>
    </row>
    <row r="12" spans="1:8" x14ac:dyDescent="0.15">
      <c r="A12" s="120"/>
      <c r="B12" s="121"/>
      <c r="C12" s="128"/>
      <c r="D12" s="123">
        <v>18483</v>
      </c>
      <c r="E12" s="124"/>
      <c r="F12" s="125">
        <v>29694</v>
      </c>
      <c r="G12" s="126"/>
      <c r="H12" s="127"/>
    </row>
    <row r="13" spans="1:8" x14ac:dyDescent="0.15">
      <c r="A13" s="108"/>
      <c r="B13" s="113"/>
      <c r="C13" s="129"/>
      <c r="D13" s="130">
        <v>33245</v>
      </c>
      <c r="E13" s="131"/>
      <c r="F13" s="132">
        <v>52458</v>
      </c>
      <c r="G13" s="133"/>
      <c r="H13" s="119"/>
    </row>
    <row r="14" spans="1:8" x14ac:dyDescent="0.15">
      <c r="A14" s="120"/>
      <c r="B14" s="121"/>
      <c r="C14" s="122"/>
      <c r="D14" s="123">
        <v>15037</v>
      </c>
      <c r="E14" s="124"/>
      <c r="F14" s="125">
        <v>26679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5.83</v>
      </c>
      <c r="C19" s="134">
        <f>ROUND(VALUE(SUBSTITUTE(実質収支比率等に係る経年分析!G$48,"▲","-")),2)</f>
        <v>5.91</v>
      </c>
      <c r="D19" s="134">
        <f>ROUND(VALUE(SUBSTITUTE(実質収支比率等に係る経年分析!H$48,"▲","-")),2)</f>
        <v>5.78</v>
      </c>
      <c r="E19" s="134">
        <f>ROUND(VALUE(SUBSTITUTE(実質収支比率等に係る経年分析!I$48,"▲","-")),2)</f>
        <v>4.3600000000000003</v>
      </c>
      <c r="F19" s="134">
        <f>ROUND(VALUE(SUBSTITUTE(実質収支比率等に係る経年分析!J$48,"▲","-")),2)</f>
        <v>6.09</v>
      </c>
    </row>
    <row r="20" spans="1:11" x14ac:dyDescent="0.15">
      <c r="A20" s="134" t="s">
        <v>42</v>
      </c>
      <c r="B20" s="134">
        <f>ROUND(VALUE(SUBSTITUTE(実質収支比率等に係る経年分析!F$47,"▲","-")),2)</f>
        <v>22.26</v>
      </c>
      <c r="C20" s="134">
        <f>ROUND(VALUE(SUBSTITUTE(実質収支比率等に係る経年分析!G$47,"▲","-")),2)</f>
        <v>24.12</v>
      </c>
      <c r="D20" s="134">
        <f>ROUND(VALUE(SUBSTITUTE(実質収支比率等に係る経年分析!H$47,"▲","-")),2)</f>
        <v>27.97</v>
      </c>
      <c r="E20" s="134">
        <f>ROUND(VALUE(SUBSTITUTE(実質収支比率等に係る経年分析!I$47,"▲","-")),2)</f>
        <v>30.94</v>
      </c>
      <c r="F20" s="134">
        <f>ROUND(VALUE(SUBSTITUTE(実質収支比率等に係る経年分析!J$47,"▲","-")),2)</f>
        <v>34.799999999999997</v>
      </c>
    </row>
    <row r="21" spans="1:11" x14ac:dyDescent="0.15">
      <c r="A21" s="134" t="s">
        <v>43</v>
      </c>
      <c r="B21" s="134">
        <f>IF(ISNUMBER(VALUE(SUBSTITUTE(実質収支比率等に係る経年分析!F$49,"▲","-"))),ROUND(VALUE(SUBSTITUTE(実質収支比率等に係る経年分析!F$49,"▲","-")),2),NA())</f>
        <v>4.57</v>
      </c>
      <c r="C21" s="134">
        <f>IF(ISNUMBER(VALUE(SUBSTITUTE(実質収支比率等に係る経年分析!G$49,"▲","-"))),ROUND(VALUE(SUBSTITUTE(実質収支比率等に係る経年分析!G$49,"▲","-")),2),NA())</f>
        <v>3.43</v>
      </c>
      <c r="D21" s="134">
        <f>IF(ISNUMBER(VALUE(SUBSTITUTE(実質収支比率等に係る経年分析!H$49,"▲","-"))),ROUND(VALUE(SUBSTITUTE(実質収支比率等に係る経年分析!H$49,"▲","-")),2),NA())</f>
        <v>5.51</v>
      </c>
      <c r="E21" s="134">
        <f>IF(ISNUMBER(VALUE(SUBSTITUTE(実質収支比率等に係る経年分析!I$49,"▲","-"))),ROUND(VALUE(SUBSTITUTE(実質収支比率等に係る経年分析!I$49,"▲","-")),2),NA())</f>
        <v>1.64</v>
      </c>
      <c r="F21" s="134">
        <f>IF(ISNUMBER(VALUE(SUBSTITUTE(実質収支比率等に係る経年分析!J$49,"▲","-"))),ROUND(VALUE(SUBSTITUTE(実質収支比率等に係る経年分析!J$49,"▲","-")),2),NA())</f>
        <v>5.97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揖龍公平委員会事業特別会計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国民宿舎事業会計</v>
      </c>
      <c r="B30" s="135">
        <f>IF(ROUND(VALUE(SUBSTITUTE(連結実質赤字比率に係る赤字・黒字の構成分析!F$40,"▲", "-")), 2) &lt; 0, ABS(ROUND(VALUE(SUBSTITUTE(連結実質赤字比率に係る赤字・黒字の構成分析!F$40,"▲", "-")), 2)), NA())</f>
        <v>0.71</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0.6</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1.31</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4.3499999999999996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6.08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9.4499999999999993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9.9600000000000009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12.54</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0.16</v>
      </c>
      <c r="D36" s="135">
        <f>IF(ROUND(VALUE(SUBSTITUTE(連結実質赤字比率に係る赤字・黒字の構成分析!G$34,"▲", "-")), 2) &lt; 0, ABS(ROUND(VALUE(SUBSTITUTE(連結実質赤字比率に係る赤字・黒字の構成分析!G$34,"▲", "-")), 2)), NA())</f>
        <v>0.38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0.56999999999999995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4919</v>
      </c>
      <c r="E42" s="136"/>
      <c r="F42" s="136"/>
      <c r="G42" s="136">
        <f>'実質公債費比率（分子）の構造'!L$52</f>
        <v>4872</v>
      </c>
      <c r="H42" s="136"/>
      <c r="I42" s="136"/>
      <c r="J42" s="136">
        <f>'実質公債費比率（分子）の構造'!M$52</f>
        <v>4982</v>
      </c>
      <c r="K42" s="136"/>
      <c r="L42" s="136"/>
      <c r="M42" s="136">
        <f>'実質公債費比率（分子）の構造'!N$52</f>
        <v>5266</v>
      </c>
      <c r="N42" s="136"/>
      <c r="O42" s="136"/>
      <c r="P42" s="136">
        <f>'実質公債費比率（分子）の構造'!O$52</f>
        <v>5164</v>
      </c>
    </row>
    <row r="43" spans="1:16" x14ac:dyDescent="0.15">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592</v>
      </c>
      <c r="C45" s="136"/>
      <c r="D45" s="136"/>
      <c r="E45" s="136">
        <f>'実質公債費比率（分子）の構造'!L$49</f>
        <v>334</v>
      </c>
      <c r="F45" s="136"/>
      <c r="G45" s="136"/>
      <c r="H45" s="136">
        <f>'実質公債費比率（分子）の構造'!M$49</f>
        <v>317</v>
      </c>
      <c r="I45" s="136"/>
      <c r="J45" s="136"/>
      <c r="K45" s="136">
        <f>'実質公債費比率（分子）の構造'!N$49</f>
        <v>308</v>
      </c>
      <c r="L45" s="136"/>
      <c r="M45" s="136"/>
      <c r="N45" s="136">
        <f>'実質公債費比率（分子）の構造'!O$49</f>
        <v>329</v>
      </c>
      <c r="O45" s="136"/>
      <c r="P45" s="136"/>
    </row>
    <row r="46" spans="1:16" x14ac:dyDescent="0.15">
      <c r="A46" s="136" t="s">
        <v>54</v>
      </c>
      <c r="B46" s="136">
        <f>'実質公債費比率（分子）の構造'!K$48</f>
        <v>3109</v>
      </c>
      <c r="C46" s="136"/>
      <c r="D46" s="136"/>
      <c r="E46" s="136">
        <f>'実質公債費比率（分子）の構造'!L$48</f>
        <v>3195</v>
      </c>
      <c r="F46" s="136"/>
      <c r="G46" s="136"/>
      <c r="H46" s="136">
        <f>'実質公債費比率（分子）の構造'!M$48</f>
        <v>3103</v>
      </c>
      <c r="I46" s="136"/>
      <c r="J46" s="136"/>
      <c r="K46" s="136">
        <f>'実質公債費比率（分子）の構造'!N$48</f>
        <v>3243</v>
      </c>
      <c r="L46" s="136"/>
      <c r="M46" s="136"/>
      <c r="N46" s="136">
        <f>'実質公債費比率（分子）の構造'!O$48</f>
        <v>3334</v>
      </c>
      <c r="O46" s="136"/>
      <c r="P46" s="136"/>
    </row>
    <row r="47" spans="1:16" x14ac:dyDescent="0.15">
      <c r="A47" s="136" t="s">
        <v>55</v>
      </c>
      <c r="B47" s="136">
        <f>'実質公債費比率（分子）の構造'!K$47</f>
        <v>33</v>
      </c>
      <c r="C47" s="136"/>
      <c r="D47" s="136"/>
      <c r="E47" s="136">
        <f>'実質公債費比率（分子）の構造'!L$47</f>
        <v>33</v>
      </c>
      <c r="F47" s="136"/>
      <c r="G47" s="136"/>
      <c r="H47" s="136">
        <f>'実質公債費比率（分子）の構造'!M$47</f>
        <v>33</v>
      </c>
      <c r="I47" s="136"/>
      <c r="J47" s="136"/>
      <c r="K47" s="136">
        <f>'実質公債費比率（分子）の構造'!N$47</f>
        <v>33</v>
      </c>
      <c r="L47" s="136"/>
      <c r="M47" s="136"/>
      <c r="N47" s="136">
        <f>'実質公債費比率（分子）の構造'!O$47</f>
        <v>33</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3916</v>
      </c>
      <c r="C49" s="136"/>
      <c r="D49" s="136"/>
      <c r="E49" s="136">
        <f>'実質公債費比率（分子）の構造'!L$45</f>
        <v>3914</v>
      </c>
      <c r="F49" s="136"/>
      <c r="G49" s="136"/>
      <c r="H49" s="136">
        <f>'実質公債費比率（分子）の構造'!M$45</f>
        <v>3847</v>
      </c>
      <c r="I49" s="136"/>
      <c r="J49" s="136"/>
      <c r="K49" s="136">
        <f>'実質公債費比率（分子）の構造'!N$45</f>
        <v>3832</v>
      </c>
      <c r="L49" s="136"/>
      <c r="M49" s="136"/>
      <c r="N49" s="136">
        <f>'実質公債費比率（分子）の構造'!O$45</f>
        <v>3741</v>
      </c>
      <c r="O49" s="136"/>
      <c r="P49" s="136"/>
    </row>
    <row r="50" spans="1:16" x14ac:dyDescent="0.15">
      <c r="A50" s="136" t="s">
        <v>58</v>
      </c>
      <c r="B50" s="136" t="e">
        <f>NA()</f>
        <v>#N/A</v>
      </c>
      <c r="C50" s="136">
        <f>IF(ISNUMBER('実質公債費比率（分子）の構造'!K$53),'実質公債費比率（分子）の構造'!K$53,NA())</f>
        <v>2732</v>
      </c>
      <c r="D50" s="136" t="e">
        <f>NA()</f>
        <v>#N/A</v>
      </c>
      <c r="E50" s="136" t="e">
        <f>NA()</f>
        <v>#N/A</v>
      </c>
      <c r="F50" s="136">
        <f>IF(ISNUMBER('実質公債費比率（分子）の構造'!L$53),'実質公債費比率（分子）の構造'!L$53,NA())</f>
        <v>2604</v>
      </c>
      <c r="G50" s="136" t="e">
        <f>NA()</f>
        <v>#N/A</v>
      </c>
      <c r="H50" s="136" t="e">
        <f>NA()</f>
        <v>#N/A</v>
      </c>
      <c r="I50" s="136">
        <f>IF(ISNUMBER('実質公債費比率（分子）の構造'!M$53),'実質公債費比率（分子）の構造'!M$53,NA())</f>
        <v>2318</v>
      </c>
      <c r="J50" s="136" t="e">
        <f>NA()</f>
        <v>#N/A</v>
      </c>
      <c r="K50" s="136" t="e">
        <f>NA()</f>
        <v>#N/A</v>
      </c>
      <c r="L50" s="136">
        <f>IF(ISNUMBER('実質公債費比率（分子）の構造'!N$53),'実質公債費比率（分子）の構造'!N$53,NA())</f>
        <v>2150</v>
      </c>
      <c r="M50" s="136" t="e">
        <f>NA()</f>
        <v>#N/A</v>
      </c>
      <c r="N50" s="136" t="e">
        <f>NA()</f>
        <v>#N/A</v>
      </c>
      <c r="O50" s="136">
        <f>IF(ISNUMBER('実質公債費比率（分子）の構造'!O$53),'実質公債費比率（分子）の構造'!O$53,NA())</f>
        <v>2273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52222</v>
      </c>
      <c r="E56" s="135"/>
      <c r="F56" s="135"/>
      <c r="G56" s="135">
        <f>'将来負担比率（分子）の構造'!J$51</f>
        <v>51929</v>
      </c>
      <c r="H56" s="135"/>
      <c r="I56" s="135"/>
      <c r="J56" s="135">
        <f>'将来負担比率（分子）の構造'!K$51</f>
        <v>50793</v>
      </c>
      <c r="K56" s="135"/>
      <c r="L56" s="135"/>
      <c r="M56" s="135">
        <f>'将来負担比率（分子）の構造'!L$51</f>
        <v>49795</v>
      </c>
      <c r="N56" s="135"/>
      <c r="O56" s="135"/>
      <c r="P56" s="135">
        <f>'将来負担比率（分子）の構造'!M$51</f>
        <v>48778</v>
      </c>
    </row>
    <row r="57" spans="1:16" x14ac:dyDescent="0.15">
      <c r="A57" s="135" t="s">
        <v>34</v>
      </c>
      <c r="B57" s="135"/>
      <c r="C57" s="135"/>
      <c r="D57" s="135">
        <f>'将来負担比率（分子）の構造'!I$50</f>
        <v>6032</v>
      </c>
      <c r="E57" s="135"/>
      <c r="F57" s="135"/>
      <c r="G57" s="135">
        <f>'将来負担比率（分子）の構造'!J$50</f>
        <v>6236</v>
      </c>
      <c r="H57" s="135"/>
      <c r="I57" s="135"/>
      <c r="J57" s="135">
        <f>'将来負担比率（分子）の構造'!K$50</f>
        <v>5798</v>
      </c>
      <c r="K57" s="135"/>
      <c r="L57" s="135"/>
      <c r="M57" s="135">
        <f>'将来負担比率（分子）の構造'!L$50</f>
        <v>5333</v>
      </c>
      <c r="N57" s="135"/>
      <c r="O57" s="135"/>
      <c r="P57" s="135">
        <f>'将来負担比率（分子）の構造'!M$50</f>
        <v>4923</v>
      </c>
    </row>
    <row r="58" spans="1:16" x14ac:dyDescent="0.15">
      <c r="A58" s="135" t="s">
        <v>33</v>
      </c>
      <c r="B58" s="135"/>
      <c r="C58" s="135"/>
      <c r="D58" s="135">
        <f>'将来負担比率（分子）の構造'!I$49</f>
        <v>10601</v>
      </c>
      <c r="E58" s="135"/>
      <c r="F58" s="135"/>
      <c r="G58" s="135">
        <f>'将来負担比率（分子）の構造'!J$49</f>
        <v>10818</v>
      </c>
      <c r="H58" s="135"/>
      <c r="I58" s="135"/>
      <c r="J58" s="135">
        <f>'将来負担比率（分子）の構造'!K$49</f>
        <v>12288</v>
      </c>
      <c r="K58" s="135"/>
      <c r="L58" s="135"/>
      <c r="M58" s="135">
        <f>'将来負担比率（分子）の構造'!L$49</f>
        <v>12900</v>
      </c>
      <c r="N58" s="135"/>
      <c r="O58" s="135"/>
      <c r="P58" s="135">
        <f>'将来負担比率（分子）の構造'!M$49</f>
        <v>15157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5847</v>
      </c>
      <c r="C62" s="135"/>
      <c r="D62" s="135"/>
      <c r="E62" s="135">
        <f>'将来負担比率（分子）の構造'!J$45</f>
        <v>4412</v>
      </c>
      <c r="F62" s="135"/>
      <c r="G62" s="135"/>
      <c r="H62" s="135">
        <f>'将来負担比率（分子）の構造'!K$45</f>
        <v>4398</v>
      </c>
      <c r="I62" s="135"/>
      <c r="J62" s="135"/>
      <c r="K62" s="135">
        <f>'将来負担比率（分子）の構造'!L$45</f>
        <v>3826</v>
      </c>
      <c r="L62" s="135"/>
      <c r="M62" s="135"/>
      <c r="N62" s="135">
        <f>'将来負担比率（分子）の構造'!M$45</f>
        <v>3400</v>
      </c>
      <c r="O62" s="135"/>
      <c r="P62" s="135"/>
    </row>
    <row r="63" spans="1:16" x14ac:dyDescent="0.15">
      <c r="A63" s="135" t="s">
        <v>27</v>
      </c>
      <c r="B63" s="135">
        <f>'将来負担比率（分子）の構造'!I$44</f>
        <v>4060</v>
      </c>
      <c r="C63" s="135"/>
      <c r="D63" s="135"/>
      <c r="E63" s="135">
        <f>'将来負担比率（分子）の構造'!J$44</f>
        <v>4087</v>
      </c>
      <c r="F63" s="135"/>
      <c r="G63" s="135"/>
      <c r="H63" s="135">
        <f>'将来負担比率（分子）の構造'!K$44</f>
        <v>3507</v>
      </c>
      <c r="I63" s="135"/>
      <c r="J63" s="135"/>
      <c r="K63" s="135">
        <f>'将来負担比率（分子）の構造'!L$44</f>
        <v>3018</v>
      </c>
      <c r="L63" s="135"/>
      <c r="M63" s="135"/>
      <c r="N63" s="135">
        <f>'将来負担比率（分子）の構造'!M$44</f>
        <v>2795</v>
      </c>
      <c r="O63" s="135"/>
      <c r="P63" s="135"/>
    </row>
    <row r="64" spans="1:16" x14ac:dyDescent="0.15">
      <c r="A64" s="135" t="s">
        <v>26</v>
      </c>
      <c r="B64" s="135">
        <f>'将来負担比率（分子）の構造'!I$43</f>
        <v>34647</v>
      </c>
      <c r="C64" s="135"/>
      <c r="D64" s="135"/>
      <c r="E64" s="135">
        <f>'将来負担比率（分子）の構造'!J$43</f>
        <v>37160</v>
      </c>
      <c r="F64" s="135"/>
      <c r="G64" s="135"/>
      <c r="H64" s="135">
        <f>'将来負担比率（分子）の構造'!K$43</f>
        <v>37022</v>
      </c>
      <c r="I64" s="135"/>
      <c r="J64" s="135"/>
      <c r="K64" s="135">
        <f>'将来負担比率（分子）の構造'!L$43</f>
        <v>34976</v>
      </c>
      <c r="L64" s="135"/>
      <c r="M64" s="135"/>
      <c r="N64" s="135">
        <f>'将来負担比率（分子）の構造'!M$43</f>
        <v>33150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38311</v>
      </c>
      <c r="C66" s="135"/>
      <c r="D66" s="135"/>
      <c r="E66" s="135">
        <f>'将来負担比率（分子）の構造'!J$41</f>
        <v>37778</v>
      </c>
      <c r="F66" s="135"/>
      <c r="G66" s="135"/>
      <c r="H66" s="135">
        <f>'将来負担比率（分子）の構造'!K$41</f>
        <v>37067</v>
      </c>
      <c r="I66" s="135"/>
      <c r="J66" s="135"/>
      <c r="K66" s="135">
        <f>'将来負担比率（分子）の構造'!L$41</f>
        <v>37104</v>
      </c>
      <c r="L66" s="135"/>
      <c r="M66" s="135"/>
      <c r="N66" s="135">
        <f>'将来負担比率（分子）の構造'!M$41</f>
        <v>37210</v>
      </c>
      <c r="O66" s="135"/>
      <c r="P66" s="135"/>
    </row>
    <row r="67" spans="1:16" x14ac:dyDescent="0.15">
      <c r="A67" s="135" t="s">
        <v>62</v>
      </c>
      <c r="B67" s="135" t="e">
        <f>NA()</f>
        <v>#N/A</v>
      </c>
      <c r="C67" s="135">
        <f>IF(ISNUMBER('将来負担比率（分子）の構造'!I$52), IF('将来負担比率（分子）の構造'!I$52 &lt; 0, 0, '将来負担比率（分子）の構造'!I$52), NA())</f>
        <v>14009</v>
      </c>
      <c r="D67" s="135" t="e">
        <f>NA()</f>
        <v>#N/A</v>
      </c>
      <c r="E67" s="135" t="e">
        <f>NA()</f>
        <v>#N/A</v>
      </c>
      <c r="F67" s="135">
        <f>IF(ISNUMBER('将来負担比率（分子）の構造'!J$52), IF('将来負担比率（分子）の構造'!J$52 &lt; 0, 0, '将来負担比率（分子）の構造'!J$52), NA())</f>
        <v>14454</v>
      </c>
      <c r="G67" s="135" t="e">
        <f>NA()</f>
        <v>#N/A</v>
      </c>
      <c r="H67" s="135" t="e">
        <f>NA()</f>
        <v>#N/A</v>
      </c>
      <c r="I67" s="135">
        <f>IF(ISNUMBER('将来負担比率（分子）の構造'!K$52), IF('将来負担比率（分子）の構造'!K$52 &lt; 0, 0, '将来負担比率（分子）の構造'!K$52), NA())</f>
        <v>13114</v>
      </c>
      <c r="J67" s="135" t="e">
        <f>NA()</f>
        <v>#N/A</v>
      </c>
      <c r="K67" s="135" t="e">
        <f>NA()</f>
        <v>#N/A</v>
      </c>
      <c r="L67" s="135">
        <f>IF(ISNUMBER('将来負担比率（分子）の構造'!L$52), IF('将来負担比率（分子）の構造'!L$52 &lt; 0, 0, '将来負担比率（分子）の構造'!L$52), NA())</f>
        <v>10895</v>
      </c>
      <c r="M67" s="135" t="e">
        <f>NA()</f>
        <v>#N/A</v>
      </c>
      <c r="N67" s="135" t="e">
        <f>NA()</f>
        <v>#N/A</v>
      </c>
      <c r="O67" s="135">
        <f>IF(ISNUMBER('将来負担比率（分子）の構造'!M$52), IF('将来負担比率（分子）の構造'!M$52 &lt; 0, 0, '将来負担比率（分子）の構造'!M$52), NA())</f>
        <v>7697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10791446</v>
      </c>
      <c r="S5" s="669"/>
      <c r="T5" s="669"/>
      <c r="U5" s="669"/>
      <c r="V5" s="669"/>
      <c r="W5" s="669"/>
      <c r="X5" s="669"/>
      <c r="Y5" s="716"/>
      <c r="Z5" s="729">
        <v>29.4</v>
      </c>
      <c r="AA5" s="729"/>
      <c r="AB5" s="729"/>
      <c r="AC5" s="729"/>
      <c r="AD5" s="730">
        <v>10248671</v>
      </c>
      <c r="AE5" s="730"/>
      <c r="AF5" s="730"/>
      <c r="AG5" s="730"/>
      <c r="AH5" s="730"/>
      <c r="AI5" s="730"/>
      <c r="AJ5" s="730"/>
      <c r="AK5" s="730"/>
      <c r="AL5" s="717">
        <v>48.9</v>
      </c>
      <c r="AM5" s="686"/>
      <c r="AN5" s="686"/>
      <c r="AO5" s="718"/>
      <c r="AP5" s="705" t="s">
        <v>204</v>
      </c>
      <c r="AQ5" s="706"/>
      <c r="AR5" s="706"/>
      <c r="AS5" s="706"/>
      <c r="AT5" s="706"/>
      <c r="AU5" s="706"/>
      <c r="AV5" s="706"/>
      <c r="AW5" s="706"/>
      <c r="AX5" s="706"/>
      <c r="AY5" s="706"/>
      <c r="AZ5" s="706"/>
      <c r="BA5" s="706"/>
      <c r="BB5" s="706"/>
      <c r="BC5" s="706"/>
      <c r="BD5" s="706"/>
      <c r="BE5" s="706"/>
      <c r="BF5" s="707"/>
      <c r="BG5" s="618">
        <v>10248671</v>
      </c>
      <c r="BH5" s="619"/>
      <c r="BI5" s="619"/>
      <c r="BJ5" s="619"/>
      <c r="BK5" s="619"/>
      <c r="BL5" s="619"/>
      <c r="BM5" s="619"/>
      <c r="BN5" s="620"/>
      <c r="BO5" s="671">
        <v>95</v>
      </c>
      <c r="BP5" s="671"/>
      <c r="BQ5" s="671"/>
      <c r="BR5" s="671"/>
      <c r="BS5" s="672">
        <v>154157</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288735</v>
      </c>
      <c r="S6" s="619"/>
      <c r="T6" s="619"/>
      <c r="U6" s="619"/>
      <c r="V6" s="619"/>
      <c r="W6" s="619"/>
      <c r="X6" s="619"/>
      <c r="Y6" s="620"/>
      <c r="Z6" s="671">
        <v>0.8</v>
      </c>
      <c r="AA6" s="671"/>
      <c r="AB6" s="671"/>
      <c r="AC6" s="671"/>
      <c r="AD6" s="672">
        <v>288735</v>
      </c>
      <c r="AE6" s="672"/>
      <c r="AF6" s="672"/>
      <c r="AG6" s="672"/>
      <c r="AH6" s="672"/>
      <c r="AI6" s="672"/>
      <c r="AJ6" s="672"/>
      <c r="AK6" s="672"/>
      <c r="AL6" s="641">
        <v>1.4</v>
      </c>
      <c r="AM6" s="673"/>
      <c r="AN6" s="673"/>
      <c r="AO6" s="674"/>
      <c r="AP6" s="615" t="s">
        <v>209</v>
      </c>
      <c r="AQ6" s="616"/>
      <c r="AR6" s="616"/>
      <c r="AS6" s="616"/>
      <c r="AT6" s="616"/>
      <c r="AU6" s="616"/>
      <c r="AV6" s="616"/>
      <c r="AW6" s="616"/>
      <c r="AX6" s="616"/>
      <c r="AY6" s="616"/>
      <c r="AZ6" s="616"/>
      <c r="BA6" s="616"/>
      <c r="BB6" s="616"/>
      <c r="BC6" s="616"/>
      <c r="BD6" s="616"/>
      <c r="BE6" s="616"/>
      <c r="BF6" s="617"/>
      <c r="BG6" s="618">
        <v>10248671</v>
      </c>
      <c r="BH6" s="619"/>
      <c r="BI6" s="619"/>
      <c r="BJ6" s="619"/>
      <c r="BK6" s="619"/>
      <c r="BL6" s="619"/>
      <c r="BM6" s="619"/>
      <c r="BN6" s="620"/>
      <c r="BO6" s="671">
        <v>95</v>
      </c>
      <c r="BP6" s="671"/>
      <c r="BQ6" s="671"/>
      <c r="BR6" s="671"/>
      <c r="BS6" s="672">
        <v>154157</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279560</v>
      </c>
      <c r="CS6" s="619"/>
      <c r="CT6" s="619"/>
      <c r="CU6" s="619"/>
      <c r="CV6" s="619"/>
      <c r="CW6" s="619"/>
      <c r="CX6" s="619"/>
      <c r="CY6" s="620"/>
      <c r="CZ6" s="671">
        <v>0.8</v>
      </c>
      <c r="DA6" s="671"/>
      <c r="DB6" s="671"/>
      <c r="DC6" s="671"/>
      <c r="DD6" s="624" t="s">
        <v>211</v>
      </c>
      <c r="DE6" s="619"/>
      <c r="DF6" s="619"/>
      <c r="DG6" s="619"/>
      <c r="DH6" s="619"/>
      <c r="DI6" s="619"/>
      <c r="DJ6" s="619"/>
      <c r="DK6" s="619"/>
      <c r="DL6" s="619"/>
      <c r="DM6" s="619"/>
      <c r="DN6" s="619"/>
      <c r="DO6" s="619"/>
      <c r="DP6" s="620"/>
      <c r="DQ6" s="624">
        <v>279560</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23083</v>
      </c>
      <c r="S7" s="619"/>
      <c r="T7" s="619"/>
      <c r="U7" s="619"/>
      <c r="V7" s="619"/>
      <c r="W7" s="619"/>
      <c r="X7" s="619"/>
      <c r="Y7" s="620"/>
      <c r="Z7" s="671">
        <v>0.1</v>
      </c>
      <c r="AA7" s="671"/>
      <c r="AB7" s="671"/>
      <c r="AC7" s="671"/>
      <c r="AD7" s="672">
        <v>23083</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4476096</v>
      </c>
      <c r="BH7" s="619"/>
      <c r="BI7" s="619"/>
      <c r="BJ7" s="619"/>
      <c r="BK7" s="619"/>
      <c r="BL7" s="619"/>
      <c r="BM7" s="619"/>
      <c r="BN7" s="620"/>
      <c r="BO7" s="671">
        <v>41.5</v>
      </c>
      <c r="BP7" s="671"/>
      <c r="BQ7" s="671"/>
      <c r="BR7" s="671"/>
      <c r="BS7" s="672">
        <v>154157</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5043337</v>
      </c>
      <c r="CS7" s="619"/>
      <c r="CT7" s="619"/>
      <c r="CU7" s="619"/>
      <c r="CV7" s="619"/>
      <c r="CW7" s="619"/>
      <c r="CX7" s="619"/>
      <c r="CY7" s="620"/>
      <c r="CZ7" s="671">
        <v>14.3</v>
      </c>
      <c r="DA7" s="671"/>
      <c r="DB7" s="671"/>
      <c r="DC7" s="671"/>
      <c r="DD7" s="624">
        <v>101073</v>
      </c>
      <c r="DE7" s="619"/>
      <c r="DF7" s="619"/>
      <c r="DG7" s="619"/>
      <c r="DH7" s="619"/>
      <c r="DI7" s="619"/>
      <c r="DJ7" s="619"/>
      <c r="DK7" s="619"/>
      <c r="DL7" s="619"/>
      <c r="DM7" s="619"/>
      <c r="DN7" s="619"/>
      <c r="DO7" s="619"/>
      <c r="DP7" s="620"/>
      <c r="DQ7" s="624">
        <v>3951313</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74229</v>
      </c>
      <c r="S8" s="619"/>
      <c r="T8" s="619"/>
      <c r="U8" s="619"/>
      <c r="V8" s="619"/>
      <c r="W8" s="619"/>
      <c r="X8" s="619"/>
      <c r="Y8" s="620"/>
      <c r="Z8" s="671">
        <v>0.2</v>
      </c>
      <c r="AA8" s="671"/>
      <c r="AB8" s="671"/>
      <c r="AC8" s="671"/>
      <c r="AD8" s="672">
        <v>74229</v>
      </c>
      <c r="AE8" s="672"/>
      <c r="AF8" s="672"/>
      <c r="AG8" s="672"/>
      <c r="AH8" s="672"/>
      <c r="AI8" s="672"/>
      <c r="AJ8" s="672"/>
      <c r="AK8" s="672"/>
      <c r="AL8" s="641">
        <v>0.4</v>
      </c>
      <c r="AM8" s="673"/>
      <c r="AN8" s="673"/>
      <c r="AO8" s="674"/>
      <c r="AP8" s="615" t="s">
        <v>216</v>
      </c>
      <c r="AQ8" s="616"/>
      <c r="AR8" s="616"/>
      <c r="AS8" s="616"/>
      <c r="AT8" s="616"/>
      <c r="AU8" s="616"/>
      <c r="AV8" s="616"/>
      <c r="AW8" s="616"/>
      <c r="AX8" s="616"/>
      <c r="AY8" s="616"/>
      <c r="AZ8" s="616"/>
      <c r="BA8" s="616"/>
      <c r="BB8" s="616"/>
      <c r="BC8" s="616"/>
      <c r="BD8" s="616"/>
      <c r="BE8" s="616"/>
      <c r="BF8" s="617"/>
      <c r="BG8" s="618">
        <v>128301</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9867063</v>
      </c>
      <c r="CS8" s="619"/>
      <c r="CT8" s="619"/>
      <c r="CU8" s="619"/>
      <c r="CV8" s="619"/>
      <c r="CW8" s="619"/>
      <c r="CX8" s="619"/>
      <c r="CY8" s="620"/>
      <c r="CZ8" s="671">
        <v>28</v>
      </c>
      <c r="DA8" s="671"/>
      <c r="DB8" s="671"/>
      <c r="DC8" s="671"/>
      <c r="DD8" s="624">
        <v>58423</v>
      </c>
      <c r="DE8" s="619"/>
      <c r="DF8" s="619"/>
      <c r="DG8" s="619"/>
      <c r="DH8" s="619"/>
      <c r="DI8" s="619"/>
      <c r="DJ8" s="619"/>
      <c r="DK8" s="619"/>
      <c r="DL8" s="619"/>
      <c r="DM8" s="619"/>
      <c r="DN8" s="619"/>
      <c r="DO8" s="619"/>
      <c r="DP8" s="620"/>
      <c r="DQ8" s="624">
        <v>5005046</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72984</v>
      </c>
      <c r="S9" s="619"/>
      <c r="T9" s="619"/>
      <c r="U9" s="619"/>
      <c r="V9" s="619"/>
      <c r="W9" s="619"/>
      <c r="X9" s="619"/>
      <c r="Y9" s="620"/>
      <c r="Z9" s="671">
        <v>0.2</v>
      </c>
      <c r="AA9" s="671"/>
      <c r="AB9" s="671"/>
      <c r="AC9" s="671"/>
      <c r="AD9" s="672">
        <v>72984</v>
      </c>
      <c r="AE9" s="672"/>
      <c r="AF9" s="672"/>
      <c r="AG9" s="672"/>
      <c r="AH9" s="672"/>
      <c r="AI9" s="672"/>
      <c r="AJ9" s="672"/>
      <c r="AK9" s="672"/>
      <c r="AL9" s="641">
        <v>0.3</v>
      </c>
      <c r="AM9" s="673"/>
      <c r="AN9" s="673"/>
      <c r="AO9" s="674"/>
      <c r="AP9" s="615" t="s">
        <v>219</v>
      </c>
      <c r="AQ9" s="616"/>
      <c r="AR9" s="616"/>
      <c r="AS9" s="616"/>
      <c r="AT9" s="616"/>
      <c r="AU9" s="616"/>
      <c r="AV9" s="616"/>
      <c r="AW9" s="616"/>
      <c r="AX9" s="616"/>
      <c r="AY9" s="616"/>
      <c r="AZ9" s="616"/>
      <c r="BA9" s="616"/>
      <c r="BB9" s="616"/>
      <c r="BC9" s="616"/>
      <c r="BD9" s="616"/>
      <c r="BE9" s="616"/>
      <c r="BF9" s="617"/>
      <c r="BG9" s="618">
        <v>3309751</v>
      </c>
      <c r="BH9" s="619"/>
      <c r="BI9" s="619"/>
      <c r="BJ9" s="619"/>
      <c r="BK9" s="619"/>
      <c r="BL9" s="619"/>
      <c r="BM9" s="619"/>
      <c r="BN9" s="620"/>
      <c r="BO9" s="671">
        <v>30.7</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2961655</v>
      </c>
      <c r="CS9" s="619"/>
      <c r="CT9" s="619"/>
      <c r="CU9" s="619"/>
      <c r="CV9" s="619"/>
      <c r="CW9" s="619"/>
      <c r="CX9" s="619"/>
      <c r="CY9" s="620"/>
      <c r="CZ9" s="671">
        <v>8.4</v>
      </c>
      <c r="DA9" s="671"/>
      <c r="DB9" s="671"/>
      <c r="DC9" s="671"/>
      <c r="DD9" s="624">
        <v>13839</v>
      </c>
      <c r="DE9" s="619"/>
      <c r="DF9" s="619"/>
      <c r="DG9" s="619"/>
      <c r="DH9" s="619"/>
      <c r="DI9" s="619"/>
      <c r="DJ9" s="619"/>
      <c r="DK9" s="619"/>
      <c r="DL9" s="619"/>
      <c r="DM9" s="619"/>
      <c r="DN9" s="619"/>
      <c r="DO9" s="619"/>
      <c r="DP9" s="620"/>
      <c r="DQ9" s="624">
        <v>2710454</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1452681</v>
      </c>
      <c r="S10" s="619"/>
      <c r="T10" s="619"/>
      <c r="U10" s="619"/>
      <c r="V10" s="619"/>
      <c r="W10" s="619"/>
      <c r="X10" s="619"/>
      <c r="Y10" s="620"/>
      <c r="Z10" s="671">
        <v>4</v>
      </c>
      <c r="AA10" s="671"/>
      <c r="AB10" s="671"/>
      <c r="AC10" s="671"/>
      <c r="AD10" s="672">
        <v>1452681</v>
      </c>
      <c r="AE10" s="672"/>
      <c r="AF10" s="672"/>
      <c r="AG10" s="672"/>
      <c r="AH10" s="672"/>
      <c r="AI10" s="672"/>
      <c r="AJ10" s="672"/>
      <c r="AK10" s="672"/>
      <c r="AL10" s="641">
        <v>6.9</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182186</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88507</v>
      </c>
      <c r="CS10" s="619"/>
      <c r="CT10" s="619"/>
      <c r="CU10" s="619"/>
      <c r="CV10" s="619"/>
      <c r="CW10" s="619"/>
      <c r="CX10" s="619"/>
      <c r="CY10" s="620"/>
      <c r="CZ10" s="671">
        <v>0.3</v>
      </c>
      <c r="DA10" s="671"/>
      <c r="DB10" s="671"/>
      <c r="DC10" s="671"/>
      <c r="DD10" s="624" t="s">
        <v>109</v>
      </c>
      <c r="DE10" s="619"/>
      <c r="DF10" s="619"/>
      <c r="DG10" s="619"/>
      <c r="DH10" s="619"/>
      <c r="DI10" s="619"/>
      <c r="DJ10" s="619"/>
      <c r="DK10" s="619"/>
      <c r="DL10" s="619"/>
      <c r="DM10" s="619"/>
      <c r="DN10" s="619"/>
      <c r="DO10" s="619"/>
      <c r="DP10" s="620"/>
      <c r="DQ10" s="624">
        <v>16574</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17108</v>
      </c>
      <c r="S11" s="619"/>
      <c r="T11" s="619"/>
      <c r="U11" s="619"/>
      <c r="V11" s="619"/>
      <c r="W11" s="619"/>
      <c r="X11" s="619"/>
      <c r="Y11" s="620"/>
      <c r="Z11" s="671">
        <v>0</v>
      </c>
      <c r="AA11" s="671"/>
      <c r="AB11" s="671"/>
      <c r="AC11" s="671"/>
      <c r="AD11" s="672">
        <v>17108</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855858</v>
      </c>
      <c r="BH11" s="619"/>
      <c r="BI11" s="619"/>
      <c r="BJ11" s="619"/>
      <c r="BK11" s="619"/>
      <c r="BL11" s="619"/>
      <c r="BM11" s="619"/>
      <c r="BN11" s="620"/>
      <c r="BO11" s="671">
        <v>7.9</v>
      </c>
      <c r="BP11" s="671"/>
      <c r="BQ11" s="671"/>
      <c r="BR11" s="671"/>
      <c r="BS11" s="624">
        <v>154157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1230456</v>
      </c>
      <c r="CS11" s="619"/>
      <c r="CT11" s="619"/>
      <c r="CU11" s="619"/>
      <c r="CV11" s="619"/>
      <c r="CW11" s="619"/>
      <c r="CX11" s="619"/>
      <c r="CY11" s="620"/>
      <c r="CZ11" s="671">
        <v>3.5</v>
      </c>
      <c r="DA11" s="671"/>
      <c r="DB11" s="671"/>
      <c r="DC11" s="671"/>
      <c r="DD11" s="624">
        <v>115646</v>
      </c>
      <c r="DE11" s="619"/>
      <c r="DF11" s="619"/>
      <c r="DG11" s="619"/>
      <c r="DH11" s="619"/>
      <c r="DI11" s="619"/>
      <c r="DJ11" s="619"/>
      <c r="DK11" s="619"/>
      <c r="DL11" s="619"/>
      <c r="DM11" s="619"/>
      <c r="DN11" s="619"/>
      <c r="DO11" s="619"/>
      <c r="DP11" s="620"/>
      <c r="DQ11" s="624">
        <v>748091</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5035318</v>
      </c>
      <c r="BH12" s="619"/>
      <c r="BI12" s="619"/>
      <c r="BJ12" s="619"/>
      <c r="BK12" s="619"/>
      <c r="BL12" s="619"/>
      <c r="BM12" s="619"/>
      <c r="BN12" s="620"/>
      <c r="BO12" s="671">
        <v>46.7</v>
      </c>
      <c r="BP12" s="671"/>
      <c r="BQ12" s="671"/>
      <c r="BR12" s="671"/>
      <c r="BS12" s="624" t="s">
        <v>109</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1410621</v>
      </c>
      <c r="CS12" s="619"/>
      <c r="CT12" s="619"/>
      <c r="CU12" s="619"/>
      <c r="CV12" s="619"/>
      <c r="CW12" s="619"/>
      <c r="CX12" s="619"/>
      <c r="CY12" s="620"/>
      <c r="CZ12" s="671">
        <v>4</v>
      </c>
      <c r="DA12" s="671"/>
      <c r="DB12" s="671"/>
      <c r="DC12" s="671"/>
      <c r="DD12" s="624">
        <v>1398</v>
      </c>
      <c r="DE12" s="619"/>
      <c r="DF12" s="619"/>
      <c r="DG12" s="619"/>
      <c r="DH12" s="619"/>
      <c r="DI12" s="619"/>
      <c r="DJ12" s="619"/>
      <c r="DK12" s="619"/>
      <c r="DL12" s="619"/>
      <c r="DM12" s="619"/>
      <c r="DN12" s="619"/>
      <c r="DO12" s="619"/>
      <c r="DP12" s="620"/>
      <c r="DQ12" s="624">
        <v>371834</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79346</v>
      </c>
      <c r="S13" s="619"/>
      <c r="T13" s="619"/>
      <c r="U13" s="619"/>
      <c r="V13" s="619"/>
      <c r="W13" s="619"/>
      <c r="X13" s="619"/>
      <c r="Y13" s="620"/>
      <c r="Z13" s="671">
        <v>0.2</v>
      </c>
      <c r="AA13" s="671"/>
      <c r="AB13" s="671"/>
      <c r="AC13" s="671"/>
      <c r="AD13" s="672">
        <v>79346</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5010757</v>
      </c>
      <c r="BH13" s="619"/>
      <c r="BI13" s="619"/>
      <c r="BJ13" s="619"/>
      <c r="BK13" s="619"/>
      <c r="BL13" s="619"/>
      <c r="BM13" s="619"/>
      <c r="BN13" s="620"/>
      <c r="BO13" s="671">
        <v>46.4</v>
      </c>
      <c r="BP13" s="671"/>
      <c r="BQ13" s="671"/>
      <c r="BR13" s="671"/>
      <c r="BS13" s="624" t="s">
        <v>109</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5634451</v>
      </c>
      <c r="CS13" s="619"/>
      <c r="CT13" s="619"/>
      <c r="CU13" s="619"/>
      <c r="CV13" s="619"/>
      <c r="CW13" s="619"/>
      <c r="CX13" s="619"/>
      <c r="CY13" s="620"/>
      <c r="CZ13" s="671">
        <v>16</v>
      </c>
      <c r="DA13" s="671"/>
      <c r="DB13" s="671"/>
      <c r="DC13" s="671"/>
      <c r="DD13" s="624">
        <v>1115092</v>
      </c>
      <c r="DE13" s="619"/>
      <c r="DF13" s="619"/>
      <c r="DG13" s="619"/>
      <c r="DH13" s="619"/>
      <c r="DI13" s="619"/>
      <c r="DJ13" s="619"/>
      <c r="DK13" s="619"/>
      <c r="DL13" s="619"/>
      <c r="DM13" s="619"/>
      <c r="DN13" s="619"/>
      <c r="DO13" s="619"/>
      <c r="DP13" s="620"/>
      <c r="DQ13" s="624">
        <v>4585846</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201495</v>
      </c>
      <c r="BH14" s="619"/>
      <c r="BI14" s="619"/>
      <c r="BJ14" s="619"/>
      <c r="BK14" s="619"/>
      <c r="BL14" s="619"/>
      <c r="BM14" s="619"/>
      <c r="BN14" s="620"/>
      <c r="BO14" s="671">
        <v>1.9</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1514400</v>
      </c>
      <c r="CS14" s="619"/>
      <c r="CT14" s="619"/>
      <c r="CU14" s="619"/>
      <c r="CV14" s="619"/>
      <c r="CW14" s="619"/>
      <c r="CX14" s="619"/>
      <c r="CY14" s="620"/>
      <c r="CZ14" s="671">
        <v>4.3</v>
      </c>
      <c r="DA14" s="671"/>
      <c r="DB14" s="671"/>
      <c r="DC14" s="671"/>
      <c r="DD14" s="624">
        <v>86935</v>
      </c>
      <c r="DE14" s="619"/>
      <c r="DF14" s="619"/>
      <c r="DG14" s="619"/>
      <c r="DH14" s="619"/>
      <c r="DI14" s="619"/>
      <c r="DJ14" s="619"/>
      <c r="DK14" s="619"/>
      <c r="DL14" s="619"/>
      <c r="DM14" s="619"/>
      <c r="DN14" s="619"/>
      <c r="DO14" s="619"/>
      <c r="DP14" s="620"/>
      <c r="DQ14" s="624">
        <v>1089233</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47456</v>
      </c>
      <c r="S15" s="619"/>
      <c r="T15" s="619"/>
      <c r="U15" s="619"/>
      <c r="V15" s="619"/>
      <c r="W15" s="619"/>
      <c r="X15" s="619"/>
      <c r="Y15" s="620"/>
      <c r="Z15" s="671">
        <v>0.1</v>
      </c>
      <c r="AA15" s="671"/>
      <c r="AB15" s="671"/>
      <c r="AC15" s="671"/>
      <c r="AD15" s="672">
        <v>47456</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535762</v>
      </c>
      <c r="BH15" s="619"/>
      <c r="BI15" s="619"/>
      <c r="BJ15" s="619"/>
      <c r="BK15" s="619"/>
      <c r="BL15" s="619"/>
      <c r="BM15" s="619"/>
      <c r="BN15" s="620"/>
      <c r="BO15" s="671">
        <v>5</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3493281</v>
      </c>
      <c r="CS15" s="619"/>
      <c r="CT15" s="619"/>
      <c r="CU15" s="619"/>
      <c r="CV15" s="619"/>
      <c r="CW15" s="619"/>
      <c r="CX15" s="619"/>
      <c r="CY15" s="620"/>
      <c r="CZ15" s="671">
        <v>9.9</v>
      </c>
      <c r="DA15" s="671"/>
      <c r="DB15" s="671"/>
      <c r="DC15" s="671"/>
      <c r="DD15" s="624">
        <v>1076385</v>
      </c>
      <c r="DE15" s="619"/>
      <c r="DF15" s="619"/>
      <c r="DG15" s="619"/>
      <c r="DH15" s="619"/>
      <c r="DI15" s="619"/>
      <c r="DJ15" s="619"/>
      <c r="DK15" s="619"/>
      <c r="DL15" s="619"/>
      <c r="DM15" s="619"/>
      <c r="DN15" s="619"/>
      <c r="DO15" s="619"/>
      <c r="DP15" s="620"/>
      <c r="DQ15" s="624">
        <v>2152322</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10176346</v>
      </c>
      <c r="S16" s="619"/>
      <c r="T16" s="619"/>
      <c r="U16" s="619"/>
      <c r="V16" s="619"/>
      <c r="W16" s="619"/>
      <c r="X16" s="619"/>
      <c r="Y16" s="620"/>
      <c r="Z16" s="671">
        <v>27.7</v>
      </c>
      <c r="AA16" s="671"/>
      <c r="AB16" s="671"/>
      <c r="AC16" s="671"/>
      <c r="AD16" s="672">
        <v>8566961</v>
      </c>
      <c r="AE16" s="672"/>
      <c r="AF16" s="672"/>
      <c r="AG16" s="672"/>
      <c r="AH16" s="672"/>
      <c r="AI16" s="672"/>
      <c r="AJ16" s="672"/>
      <c r="AK16" s="672"/>
      <c r="AL16" s="641">
        <v>40.9</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11598</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8566961</v>
      </c>
      <c r="S17" s="619"/>
      <c r="T17" s="619"/>
      <c r="U17" s="619"/>
      <c r="V17" s="619"/>
      <c r="W17" s="619"/>
      <c r="X17" s="619"/>
      <c r="Y17" s="620"/>
      <c r="Z17" s="671">
        <v>23.3</v>
      </c>
      <c r="AA17" s="671"/>
      <c r="AB17" s="671"/>
      <c r="AC17" s="671"/>
      <c r="AD17" s="672">
        <v>8566961</v>
      </c>
      <c r="AE17" s="672"/>
      <c r="AF17" s="672"/>
      <c r="AG17" s="672"/>
      <c r="AH17" s="672"/>
      <c r="AI17" s="672"/>
      <c r="AJ17" s="672"/>
      <c r="AK17" s="672"/>
      <c r="AL17" s="641">
        <v>40.9</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3764578</v>
      </c>
      <c r="CS17" s="619"/>
      <c r="CT17" s="619"/>
      <c r="CU17" s="619"/>
      <c r="CV17" s="619"/>
      <c r="CW17" s="619"/>
      <c r="CX17" s="619"/>
      <c r="CY17" s="620"/>
      <c r="CZ17" s="671">
        <v>10.7</v>
      </c>
      <c r="DA17" s="671"/>
      <c r="DB17" s="671"/>
      <c r="DC17" s="671"/>
      <c r="DD17" s="624" t="s">
        <v>109</v>
      </c>
      <c r="DE17" s="619"/>
      <c r="DF17" s="619"/>
      <c r="DG17" s="619"/>
      <c r="DH17" s="619"/>
      <c r="DI17" s="619"/>
      <c r="DJ17" s="619"/>
      <c r="DK17" s="619"/>
      <c r="DL17" s="619"/>
      <c r="DM17" s="619"/>
      <c r="DN17" s="619"/>
      <c r="DO17" s="619"/>
      <c r="DP17" s="620"/>
      <c r="DQ17" s="624">
        <v>3625817</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1609384</v>
      </c>
      <c r="S18" s="619"/>
      <c r="T18" s="619"/>
      <c r="U18" s="619"/>
      <c r="V18" s="619"/>
      <c r="W18" s="619"/>
      <c r="X18" s="619"/>
      <c r="Y18" s="620"/>
      <c r="Z18" s="671">
        <v>4.4000000000000004</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542775</v>
      </c>
      <c r="BH19" s="619"/>
      <c r="BI19" s="619"/>
      <c r="BJ19" s="619"/>
      <c r="BK19" s="619"/>
      <c r="BL19" s="619"/>
      <c r="BM19" s="619"/>
      <c r="BN19" s="620"/>
      <c r="BO19" s="671">
        <v>5</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23023414</v>
      </c>
      <c r="S20" s="619"/>
      <c r="T20" s="619"/>
      <c r="U20" s="619"/>
      <c r="V20" s="619"/>
      <c r="W20" s="619"/>
      <c r="X20" s="619"/>
      <c r="Y20" s="620"/>
      <c r="Z20" s="671">
        <v>62.7</v>
      </c>
      <c r="AA20" s="671"/>
      <c r="AB20" s="671"/>
      <c r="AC20" s="671"/>
      <c r="AD20" s="672">
        <v>20871254</v>
      </c>
      <c r="AE20" s="672"/>
      <c r="AF20" s="672"/>
      <c r="AG20" s="672"/>
      <c r="AH20" s="672"/>
      <c r="AI20" s="672"/>
      <c r="AJ20" s="672"/>
      <c r="AK20" s="672"/>
      <c r="AL20" s="641">
        <v>99.6</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542775</v>
      </c>
      <c r="BH20" s="619"/>
      <c r="BI20" s="619"/>
      <c r="BJ20" s="619"/>
      <c r="BK20" s="619"/>
      <c r="BL20" s="619"/>
      <c r="BM20" s="619"/>
      <c r="BN20" s="620"/>
      <c r="BO20" s="671">
        <v>5</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35299507</v>
      </c>
      <c r="CS20" s="619"/>
      <c r="CT20" s="619"/>
      <c r="CU20" s="619"/>
      <c r="CV20" s="619"/>
      <c r="CW20" s="619"/>
      <c r="CX20" s="619"/>
      <c r="CY20" s="620"/>
      <c r="CZ20" s="671">
        <v>100</v>
      </c>
      <c r="DA20" s="671"/>
      <c r="DB20" s="671"/>
      <c r="DC20" s="671"/>
      <c r="DD20" s="624">
        <v>2568791</v>
      </c>
      <c r="DE20" s="619"/>
      <c r="DF20" s="619"/>
      <c r="DG20" s="619"/>
      <c r="DH20" s="619"/>
      <c r="DI20" s="619"/>
      <c r="DJ20" s="619"/>
      <c r="DK20" s="619"/>
      <c r="DL20" s="619"/>
      <c r="DM20" s="619"/>
      <c r="DN20" s="619"/>
      <c r="DO20" s="619"/>
      <c r="DP20" s="620"/>
      <c r="DQ20" s="624">
        <v>24536090</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15979</v>
      </c>
      <c r="S21" s="619"/>
      <c r="T21" s="619"/>
      <c r="U21" s="619"/>
      <c r="V21" s="619"/>
      <c r="W21" s="619"/>
      <c r="X21" s="619"/>
      <c r="Y21" s="620"/>
      <c r="Z21" s="671">
        <v>0</v>
      </c>
      <c r="AA21" s="671"/>
      <c r="AB21" s="671"/>
      <c r="AC21" s="671"/>
      <c r="AD21" s="672">
        <v>15979</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124</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480947</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543172</v>
      </c>
      <c r="S23" s="619"/>
      <c r="T23" s="619"/>
      <c r="U23" s="619"/>
      <c r="V23" s="619"/>
      <c r="W23" s="619"/>
      <c r="X23" s="619"/>
      <c r="Y23" s="620"/>
      <c r="Z23" s="671">
        <v>1.5</v>
      </c>
      <c r="AA23" s="671"/>
      <c r="AB23" s="671"/>
      <c r="AC23" s="671"/>
      <c r="AD23" s="672">
        <v>53625</v>
      </c>
      <c r="AE23" s="672"/>
      <c r="AF23" s="672"/>
      <c r="AG23" s="672"/>
      <c r="AH23" s="672"/>
      <c r="AI23" s="672"/>
      <c r="AJ23" s="672"/>
      <c r="AK23" s="672"/>
      <c r="AL23" s="641">
        <v>0.3</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542651</v>
      </c>
      <c r="BH23" s="619"/>
      <c r="BI23" s="619"/>
      <c r="BJ23" s="619"/>
      <c r="BK23" s="619"/>
      <c r="BL23" s="619"/>
      <c r="BM23" s="619"/>
      <c r="BN23" s="620"/>
      <c r="BO23" s="671">
        <v>5</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49557</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14034187</v>
      </c>
      <c r="CS24" s="669"/>
      <c r="CT24" s="669"/>
      <c r="CU24" s="669"/>
      <c r="CV24" s="669"/>
      <c r="CW24" s="669"/>
      <c r="CX24" s="669"/>
      <c r="CY24" s="716"/>
      <c r="CZ24" s="720">
        <v>39.799999999999997</v>
      </c>
      <c r="DA24" s="721"/>
      <c r="DB24" s="721"/>
      <c r="DC24" s="722"/>
      <c r="DD24" s="715">
        <v>9272447</v>
      </c>
      <c r="DE24" s="669"/>
      <c r="DF24" s="669"/>
      <c r="DG24" s="669"/>
      <c r="DH24" s="669"/>
      <c r="DI24" s="669"/>
      <c r="DJ24" s="669"/>
      <c r="DK24" s="716"/>
      <c r="DL24" s="715">
        <v>9210483</v>
      </c>
      <c r="DM24" s="669"/>
      <c r="DN24" s="669"/>
      <c r="DO24" s="669"/>
      <c r="DP24" s="669"/>
      <c r="DQ24" s="669"/>
      <c r="DR24" s="669"/>
      <c r="DS24" s="669"/>
      <c r="DT24" s="669"/>
      <c r="DU24" s="669"/>
      <c r="DV24" s="716"/>
      <c r="DW24" s="717">
        <v>41</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3539827</v>
      </c>
      <c r="S25" s="619"/>
      <c r="T25" s="619"/>
      <c r="U25" s="619"/>
      <c r="V25" s="619"/>
      <c r="W25" s="619"/>
      <c r="X25" s="619"/>
      <c r="Y25" s="620"/>
      <c r="Z25" s="671">
        <v>9.6</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4401544</v>
      </c>
      <c r="CS25" s="637"/>
      <c r="CT25" s="637"/>
      <c r="CU25" s="637"/>
      <c r="CV25" s="637"/>
      <c r="CW25" s="637"/>
      <c r="CX25" s="637"/>
      <c r="CY25" s="638"/>
      <c r="CZ25" s="621">
        <v>12.5</v>
      </c>
      <c r="DA25" s="639"/>
      <c r="DB25" s="639"/>
      <c r="DC25" s="640"/>
      <c r="DD25" s="624">
        <v>3701249</v>
      </c>
      <c r="DE25" s="637"/>
      <c r="DF25" s="637"/>
      <c r="DG25" s="637"/>
      <c r="DH25" s="637"/>
      <c r="DI25" s="637"/>
      <c r="DJ25" s="637"/>
      <c r="DK25" s="638"/>
      <c r="DL25" s="624">
        <v>3672061</v>
      </c>
      <c r="DM25" s="637"/>
      <c r="DN25" s="637"/>
      <c r="DO25" s="637"/>
      <c r="DP25" s="637"/>
      <c r="DQ25" s="637"/>
      <c r="DR25" s="637"/>
      <c r="DS25" s="637"/>
      <c r="DT25" s="637"/>
      <c r="DU25" s="637"/>
      <c r="DV25" s="638"/>
      <c r="DW25" s="641">
        <v>16.3</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2736184</v>
      </c>
      <c r="CS26" s="619"/>
      <c r="CT26" s="619"/>
      <c r="CU26" s="619"/>
      <c r="CV26" s="619"/>
      <c r="CW26" s="619"/>
      <c r="CX26" s="619"/>
      <c r="CY26" s="620"/>
      <c r="CZ26" s="621">
        <v>7.8</v>
      </c>
      <c r="DA26" s="639"/>
      <c r="DB26" s="639"/>
      <c r="DC26" s="640"/>
      <c r="DD26" s="624">
        <v>2192264</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2153790</v>
      </c>
      <c r="S27" s="619"/>
      <c r="T27" s="619"/>
      <c r="U27" s="619"/>
      <c r="V27" s="619"/>
      <c r="W27" s="619"/>
      <c r="X27" s="619"/>
      <c r="Y27" s="620"/>
      <c r="Z27" s="671">
        <v>5.9</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10791446</v>
      </c>
      <c r="BH27" s="619"/>
      <c r="BI27" s="619"/>
      <c r="BJ27" s="619"/>
      <c r="BK27" s="619"/>
      <c r="BL27" s="619"/>
      <c r="BM27" s="619"/>
      <c r="BN27" s="620"/>
      <c r="BO27" s="671">
        <v>100</v>
      </c>
      <c r="BP27" s="671"/>
      <c r="BQ27" s="671"/>
      <c r="BR27" s="671"/>
      <c r="BS27" s="624">
        <v>154157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5868065</v>
      </c>
      <c r="CS27" s="637"/>
      <c r="CT27" s="637"/>
      <c r="CU27" s="637"/>
      <c r="CV27" s="637"/>
      <c r="CW27" s="637"/>
      <c r="CX27" s="637"/>
      <c r="CY27" s="638"/>
      <c r="CZ27" s="621">
        <v>16.600000000000001</v>
      </c>
      <c r="DA27" s="639"/>
      <c r="DB27" s="639"/>
      <c r="DC27" s="640"/>
      <c r="DD27" s="624">
        <v>1945381</v>
      </c>
      <c r="DE27" s="637"/>
      <c r="DF27" s="637"/>
      <c r="DG27" s="637"/>
      <c r="DH27" s="637"/>
      <c r="DI27" s="637"/>
      <c r="DJ27" s="637"/>
      <c r="DK27" s="638"/>
      <c r="DL27" s="624">
        <v>1918405</v>
      </c>
      <c r="DM27" s="637"/>
      <c r="DN27" s="637"/>
      <c r="DO27" s="637"/>
      <c r="DP27" s="637"/>
      <c r="DQ27" s="637"/>
      <c r="DR27" s="637"/>
      <c r="DS27" s="637"/>
      <c r="DT27" s="637"/>
      <c r="DU27" s="637"/>
      <c r="DV27" s="638"/>
      <c r="DW27" s="641">
        <v>8.5</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131226</v>
      </c>
      <c r="S28" s="619"/>
      <c r="T28" s="619"/>
      <c r="U28" s="619"/>
      <c r="V28" s="619"/>
      <c r="W28" s="619"/>
      <c r="X28" s="619"/>
      <c r="Y28" s="620"/>
      <c r="Z28" s="671">
        <v>0.4</v>
      </c>
      <c r="AA28" s="671"/>
      <c r="AB28" s="671"/>
      <c r="AC28" s="671"/>
      <c r="AD28" s="672">
        <v>16868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3764578</v>
      </c>
      <c r="CS28" s="619"/>
      <c r="CT28" s="619"/>
      <c r="CU28" s="619"/>
      <c r="CV28" s="619"/>
      <c r="CW28" s="619"/>
      <c r="CX28" s="619"/>
      <c r="CY28" s="620"/>
      <c r="CZ28" s="621">
        <v>10.7</v>
      </c>
      <c r="DA28" s="639"/>
      <c r="DB28" s="639"/>
      <c r="DC28" s="640"/>
      <c r="DD28" s="624">
        <v>3625817</v>
      </c>
      <c r="DE28" s="619"/>
      <c r="DF28" s="619"/>
      <c r="DG28" s="619"/>
      <c r="DH28" s="619"/>
      <c r="DI28" s="619"/>
      <c r="DJ28" s="619"/>
      <c r="DK28" s="620"/>
      <c r="DL28" s="624">
        <v>3620017</v>
      </c>
      <c r="DM28" s="619"/>
      <c r="DN28" s="619"/>
      <c r="DO28" s="619"/>
      <c r="DP28" s="619"/>
      <c r="DQ28" s="619"/>
      <c r="DR28" s="619"/>
      <c r="DS28" s="619"/>
      <c r="DT28" s="619"/>
      <c r="DU28" s="619"/>
      <c r="DV28" s="620"/>
      <c r="DW28" s="641">
        <v>16.100000000000001</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34060</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3764224</v>
      </c>
      <c r="CS29" s="637"/>
      <c r="CT29" s="637"/>
      <c r="CU29" s="637"/>
      <c r="CV29" s="637"/>
      <c r="CW29" s="637"/>
      <c r="CX29" s="637"/>
      <c r="CY29" s="638"/>
      <c r="CZ29" s="621">
        <v>10.7</v>
      </c>
      <c r="DA29" s="639"/>
      <c r="DB29" s="639"/>
      <c r="DC29" s="640"/>
      <c r="DD29" s="624">
        <v>3625463</v>
      </c>
      <c r="DE29" s="637"/>
      <c r="DF29" s="637"/>
      <c r="DG29" s="637"/>
      <c r="DH29" s="637"/>
      <c r="DI29" s="637"/>
      <c r="DJ29" s="637"/>
      <c r="DK29" s="638"/>
      <c r="DL29" s="624">
        <v>3619663</v>
      </c>
      <c r="DM29" s="637"/>
      <c r="DN29" s="637"/>
      <c r="DO29" s="637"/>
      <c r="DP29" s="637"/>
      <c r="DQ29" s="637"/>
      <c r="DR29" s="637"/>
      <c r="DS29" s="637"/>
      <c r="DT29" s="637"/>
      <c r="DU29" s="637"/>
      <c r="DV29" s="638"/>
      <c r="DW29" s="641">
        <v>16.100000000000001</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22085</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98.5</v>
      </c>
      <c r="BH30" s="685"/>
      <c r="BI30" s="685"/>
      <c r="BJ30" s="685"/>
      <c r="BK30" s="685"/>
      <c r="BL30" s="685"/>
      <c r="BM30" s="686">
        <v>90.7</v>
      </c>
      <c r="BN30" s="685"/>
      <c r="BO30" s="685"/>
      <c r="BP30" s="685"/>
      <c r="BQ30" s="687"/>
      <c r="BR30" s="684">
        <v>98.3</v>
      </c>
      <c r="BS30" s="685"/>
      <c r="BT30" s="685"/>
      <c r="BU30" s="685"/>
      <c r="BV30" s="685"/>
      <c r="BW30" s="685"/>
      <c r="BX30" s="686">
        <v>89.6</v>
      </c>
      <c r="BY30" s="685"/>
      <c r="BZ30" s="685"/>
      <c r="CA30" s="685"/>
      <c r="CB30" s="687"/>
      <c r="CD30" s="690"/>
      <c r="CE30" s="691"/>
      <c r="CF30" s="655" t="s">
        <v>288</v>
      </c>
      <c r="CG30" s="652"/>
      <c r="CH30" s="652"/>
      <c r="CI30" s="652"/>
      <c r="CJ30" s="652"/>
      <c r="CK30" s="652"/>
      <c r="CL30" s="652"/>
      <c r="CM30" s="652"/>
      <c r="CN30" s="652"/>
      <c r="CO30" s="652"/>
      <c r="CP30" s="652"/>
      <c r="CQ30" s="653"/>
      <c r="CR30" s="618">
        <v>3351770</v>
      </c>
      <c r="CS30" s="619"/>
      <c r="CT30" s="619"/>
      <c r="CU30" s="619"/>
      <c r="CV30" s="619"/>
      <c r="CW30" s="619"/>
      <c r="CX30" s="619"/>
      <c r="CY30" s="620"/>
      <c r="CZ30" s="621">
        <v>9.5</v>
      </c>
      <c r="DA30" s="639"/>
      <c r="DB30" s="639"/>
      <c r="DC30" s="640"/>
      <c r="DD30" s="624">
        <v>3213009</v>
      </c>
      <c r="DE30" s="619"/>
      <c r="DF30" s="619"/>
      <c r="DG30" s="619"/>
      <c r="DH30" s="619"/>
      <c r="DI30" s="619"/>
      <c r="DJ30" s="619"/>
      <c r="DK30" s="620"/>
      <c r="DL30" s="624">
        <v>3207209</v>
      </c>
      <c r="DM30" s="619"/>
      <c r="DN30" s="619"/>
      <c r="DO30" s="619"/>
      <c r="DP30" s="619"/>
      <c r="DQ30" s="619"/>
      <c r="DR30" s="619"/>
      <c r="DS30" s="619"/>
      <c r="DT30" s="619"/>
      <c r="DU30" s="619"/>
      <c r="DV30" s="620"/>
      <c r="DW30" s="641">
        <v>14.3</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1172386</v>
      </c>
      <c r="S31" s="619"/>
      <c r="T31" s="619"/>
      <c r="U31" s="619"/>
      <c r="V31" s="619"/>
      <c r="W31" s="619"/>
      <c r="X31" s="619"/>
      <c r="Y31" s="620"/>
      <c r="Z31" s="671">
        <v>3.2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98.9</v>
      </c>
      <c r="BH31" s="637"/>
      <c r="BI31" s="637"/>
      <c r="BJ31" s="637"/>
      <c r="BK31" s="637"/>
      <c r="BL31" s="637"/>
      <c r="BM31" s="673">
        <v>93.8</v>
      </c>
      <c r="BN31" s="683"/>
      <c r="BO31" s="683"/>
      <c r="BP31" s="683"/>
      <c r="BQ31" s="647"/>
      <c r="BR31" s="682">
        <v>98.9</v>
      </c>
      <c r="BS31" s="637"/>
      <c r="BT31" s="637"/>
      <c r="BU31" s="637"/>
      <c r="BV31" s="637"/>
      <c r="BW31" s="637"/>
      <c r="BX31" s="673">
        <v>92.9</v>
      </c>
      <c r="BY31" s="683"/>
      <c r="BZ31" s="683"/>
      <c r="CA31" s="683"/>
      <c r="CB31" s="647"/>
      <c r="CD31" s="690"/>
      <c r="CE31" s="691"/>
      <c r="CF31" s="655" t="s">
        <v>292</v>
      </c>
      <c r="CG31" s="652"/>
      <c r="CH31" s="652"/>
      <c r="CI31" s="652"/>
      <c r="CJ31" s="652"/>
      <c r="CK31" s="652"/>
      <c r="CL31" s="652"/>
      <c r="CM31" s="652"/>
      <c r="CN31" s="652"/>
      <c r="CO31" s="652"/>
      <c r="CP31" s="652"/>
      <c r="CQ31" s="653"/>
      <c r="CR31" s="618">
        <v>412454</v>
      </c>
      <c r="CS31" s="637"/>
      <c r="CT31" s="637"/>
      <c r="CU31" s="637"/>
      <c r="CV31" s="637"/>
      <c r="CW31" s="637"/>
      <c r="CX31" s="637"/>
      <c r="CY31" s="638"/>
      <c r="CZ31" s="621">
        <v>1.2</v>
      </c>
      <c r="DA31" s="639"/>
      <c r="DB31" s="639"/>
      <c r="DC31" s="640"/>
      <c r="DD31" s="624">
        <v>412454</v>
      </c>
      <c r="DE31" s="637"/>
      <c r="DF31" s="637"/>
      <c r="DG31" s="637"/>
      <c r="DH31" s="637"/>
      <c r="DI31" s="637"/>
      <c r="DJ31" s="637"/>
      <c r="DK31" s="638"/>
      <c r="DL31" s="624">
        <v>412454</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2079600</v>
      </c>
      <c r="S32" s="619"/>
      <c r="T32" s="619"/>
      <c r="U32" s="619"/>
      <c r="V32" s="619"/>
      <c r="W32" s="619"/>
      <c r="X32" s="619"/>
      <c r="Y32" s="620"/>
      <c r="Z32" s="671">
        <v>5.7</v>
      </c>
      <c r="AA32" s="671"/>
      <c r="AB32" s="671"/>
      <c r="AC32" s="671"/>
      <c r="AD32" s="672">
        <v>4612</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v>
      </c>
      <c r="BH32" s="603"/>
      <c r="BI32" s="603"/>
      <c r="BJ32" s="603"/>
      <c r="BK32" s="603"/>
      <c r="BL32" s="603"/>
      <c r="BM32" s="666">
        <v>87.4</v>
      </c>
      <c r="BN32" s="603"/>
      <c r="BO32" s="603"/>
      <c r="BP32" s="603"/>
      <c r="BQ32" s="660"/>
      <c r="BR32" s="681">
        <v>97.6</v>
      </c>
      <c r="BS32" s="603"/>
      <c r="BT32" s="603"/>
      <c r="BU32" s="603"/>
      <c r="BV32" s="603"/>
      <c r="BW32" s="603"/>
      <c r="BX32" s="666">
        <v>86</v>
      </c>
      <c r="BY32" s="603"/>
      <c r="BZ32" s="603"/>
      <c r="CA32" s="603"/>
      <c r="CB32" s="660"/>
      <c r="CD32" s="692"/>
      <c r="CE32" s="693"/>
      <c r="CF32" s="655" t="s">
        <v>295</v>
      </c>
      <c r="CG32" s="652"/>
      <c r="CH32" s="652"/>
      <c r="CI32" s="652"/>
      <c r="CJ32" s="652"/>
      <c r="CK32" s="652"/>
      <c r="CL32" s="652"/>
      <c r="CM32" s="652"/>
      <c r="CN32" s="652"/>
      <c r="CO32" s="652"/>
      <c r="CP32" s="652"/>
      <c r="CQ32" s="653"/>
      <c r="CR32" s="618">
        <v>354</v>
      </c>
      <c r="CS32" s="619"/>
      <c r="CT32" s="619"/>
      <c r="CU32" s="619"/>
      <c r="CV32" s="619"/>
      <c r="CW32" s="619"/>
      <c r="CX32" s="619"/>
      <c r="CY32" s="620"/>
      <c r="CZ32" s="621">
        <v>0</v>
      </c>
      <c r="DA32" s="639"/>
      <c r="DB32" s="639"/>
      <c r="DC32" s="640"/>
      <c r="DD32" s="624">
        <v>354</v>
      </c>
      <c r="DE32" s="619"/>
      <c r="DF32" s="619"/>
      <c r="DG32" s="619"/>
      <c r="DH32" s="619"/>
      <c r="DI32" s="619"/>
      <c r="DJ32" s="619"/>
      <c r="DK32" s="620"/>
      <c r="DL32" s="624">
        <v>354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3458465</v>
      </c>
      <c r="S33" s="619"/>
      <c r="T33" s="619"/>
      <c r="U33" s="619"/>
      <c r="V33" s="619"/>
      <c r="W33" s="619"/>
      <c r="X33" s="619"/>
      <c r="Y33" s="620"/>
      <c r="Z33" s="671">
        <v>9.4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18684931</v>
      </c>
      <c r="CS33" s="637"/>
      <c r="CT33" s="637"/>
      <c r="CU33" s="637"/>
      <c r="CV33" s="637"/>
      <c r="CW33" s="637"/>
      <c r="CX33" s="637"/>
      <c r="CY33" s="638"/>
      <c r="CZ33" s="621">
        <v>52.9</v>
      </c>
      <c r="DA33" s="639"/>
      <c r="DB33" s="639"/>
      <c r="DC33" s="640"/>
      <c r="DD33" s="624">
        <v>14825837</v>
      </c>
      <c r="DE33" s="637"/>
      <c r="DF33" s="637"/>
      <c r="DG33" s="637"/>
      <c r="DH33" s="637"/>
      <c r="DI33" s="637"/>
      <c r="DJ33" s="637"/>
      <c r="DK33" s="638"/>
      <c r="DL33" s="624">
        <v>9704792</v>
      </c>
      <c r="DM33" s="637"/>
      <c r="DN33" s="637"/>
      <c r="DO33" s="637"/>
      <c r="DP33" s="637"/>
      <c r="DQ33" s="637"/>
      <c r="DR33" s="637"/>
      <c r="DS33" s="637"/>
      <c r="DT33" s="637"/>
      <c r="DU33" s="637"/>
      <c r="DV33" s="638"/>
      <c r="DW33" s="641">
        <v>43.2</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3286913</v>
      </c>
      <c r="CS34" s="619"/>
      <c r="CT34" s="619"/>
      <c r="CU34" s="619"/>
      <c r="CV34" s="619"/>
      <c r="CW34" s="619"/>
      <c r="CX34" s="619"/>
      <c r="CY34" s="620"/>
      <c r="CZ34" s="621">
        <v>9.3000000000000007</v>
      </c>
      <c r="DA34" s="639"/>
      <c r="DB34" s="639"/>
      <c r="DC34" s="640"/>
      <c r="DD34" s="624">
        <v>2534743</v>
      </c>
      <c r="DE34" s="619"/>
      <c r="DF34" s="619"/>
      <c r="DG34" s="619"/>
      <c r="DH34" s="619"/>
      <c r="DI34" s="619"/>
      <c r="DJ34" s="619"/>
      <c r="DK34" s="620"/>
      <c r="DL34" s="624">
        <v>2182389</v>
      </c>
      <c r="DM34" s="619"/>
      <c r="DN34" s="619"/>
      <c r="DO34" s="619"/>
      <c r="DP34" s="619"/>
      <c r="DQ34" s="619"/>
      <c r="DR34" s="619"/>
      <c r="DS34" s="619"/>
      <c r="DT34" s="619"/>
      <c r="DU34" s="619"/>
      <c r="DV34" s="620"/>
      <c r="DW34" s="641">
        <v>9.6999999999999993</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1509765</v>
      </c>
      <c r="S35" s="619"/>
      <c r="T35" s="619"/>
      <c r="U35" s="619"/>
      <c r="V35" s="619"/>
      <c r="W35" s="619"/>
      <c r="X35" s="619"/>
      <c r="Y35" s="620"/>
      <c r="Z35" s="671">
        <v>4.0999999999999996</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7638417</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16791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284259</v>
      </c>
      <c r="CS35" s="637"/>
      <c r="CT35" s="637"/>
      <c r="CU35" s="637"/>
      <c r="CV35" s="637"/>
      <c r="CW35" s="637"/>
      <c r="CX35" s="637"/>
      <c r="CY35" s="638"/>
      <c r="CZ35" s="621">
        <v>0.8</v>
      </c>
      <c r="DA35" s="639"/>
      <c r="DB35" s="639"/>
      <c r="DC35" s="640"/>
      <c r="DD35" s="624">
        <v>267181</v>
      </c>
      <c r="DE35" s="637"/>
      <c r="DF35" s="637"/>
      <c r="DG35" s="637"/>
      <c r="DH35" s="637"/>
      <c r="DI35" s="637"/>
      <c r="DJ35" s="637"/>
      <c r="DK35" s="638"/>
      <c r="DL35" s="624">
        <v>267181</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36704508</v>
      </c>
      <c r="S36" s="659"/>
      <c r="T36" s="659"/>
      <c r="U36" s="659"/>
      <c r="V36" s="659"/>
      <c r="W36" s="659"/>
      <c r="X36" s="659"/>
      <c r="Y36" s="662"/>
      <c r="Z36" s="663">
        <v>100</v>
      </c>
      <c r="AA36" s="663"/>
      <c r="AB36" s="663"/>
      <c r="AC36" s="663"/>
      <c r="AD36" s="664">
        <v>20962338</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4185313</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-88474</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5811228</v>
      </c>
      <c r="CS36" s="619"/>
      <c r="CT36" s="619"/>
      <c r="CU36" s="619"/>
      <c r="CV36" s="619"/>
      <c r="CW36" s="619"/>
      <c r="CX36" s="619"/>
      <c r="CY36" s="620"/>
      <c r="CZ36" s="621">
        <v>16.5</v>
      </c>
      <c r="DA36" s="639"/>
      <c r="DB36" s="639"/>
      <c r="DC36" s="640"/>
      <c r="DD36" s="624">
        <v>4188526</v>
      </c>
      <c r="DE36" s="619"/>
      <c r="DF36" s="619"/>
      <c r="DG36" s="619"/>
      <c r="DH36" s="619"/>
      <c r="DI36" s="619"/>
      <c r="DJ36" s="619"/>
      <c r="DK36" s="620"/>
      <c r="DL36" s="624">
        <v>3146904</v>
      </c>
      <c r="DM36" s="619"/>
      <c r="DN36" s="619"/>
      <c r="DO36" s="619"/>
      <c r="DP36" s="619"/>
      <c r="DQ36" s="619"/>
      <c r="DR36" s="619"/>
      <c r="DS36" s="619"/>
      <c r="DT36" s="619"/>
      <c r="DU36" s="619"/>
      <c r="DV36" s="620"/>
      <c r="DW36" s="641">
        <v>14</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660000</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11271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2522074</v>
      </c>
      <c r="CS37" s="637"/>
      <c r="CT37" s="637"/>
      <c r="CU37" s="637"/>
      <c r="CV37" s="637"/>
      <c r="CW37" s="637"/>
      <c r="CX37" s="637"/>
      <c r="CY37" s="638"/>
      <c r="CZ37" s="621">
        <v>7.1</v>
      </c>
      <c r="DA37" s="639"/>
      <c r="DB37" s="639"/>
      <c r="DC37" s="640"/>
      <c r="DD37" s="624">
        <v>2186583</v>
      </c>
      <c r="DE37" s="637"/>
      <c r="DF37" s="637"/>
      <c r="DG37" s="637"/>
      <c r="DH37" s="637"/>
      <c r="DI37" s="637"/>
      <c r="DJ37" s="637"/>
      <c r="DK37" s="638"/>
      <c r="DL37" s="624">
        <v>2154124</v>
      </c>
      <c r="DM37" s="637"/>
      <c r="DN37" s="637"/>
      <c r="DO37" s="637"/>
      <c r="DP37" s="637"/>
      <c r="DQ37" s="637"/>
      <c r="DR37" s="637"/>
      <c r="DS37" s="637"/>
      <c r="DT37" s="637"/>
      <c r="DU37" s="637"/>
      <c r="DV37" s="638"/>
      <c r="DW37" s="641">
        <v>9.6</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137997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19787</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6659283</v>
      </c>
      <c r="CS38" s="619"/>
      <c r="CT38" s="619"/>
      <c r="CU38" s="619"/>
      <c r="CV38" s="619"/>
      <c r="CW38" s="619"/>
      <c r="CX38" s="619"/>
      <c r="CY38" s="620"/>
      <c r="CZ38" s="621">
        <v>18.899999999999999</v>
      </c>
      <c r="DA38" s="639"/>
      <c r="DB38" s="639"/>
      <c r="DC38" s="640"/>
      <c r="DD38" s="624">
        <v>6184097</v>
      </c>
      <c r="DE38" s="619"/>
      <c r="DF38" s="619"/>
      <c r="DG38" s="619"/>
      <c r="DH38" s="619"/>
      <c r="DI38" s="619"/>
      <c r="DJ38" s="619"/>
      <c r="DK38" s="620"/>
      <c r="DL38" s="624">
        <v>4108318</v>
      </c>
      <c r="DM38" s="619"/>
      <c r="DN38" s="619"/>
      <c r="DO38" s="619"/>
      <c r="DP38" s="619"/>
      <c r="DQ38" s="619"/>
      <c r="DR38" s="619"/>
      <c r="DS38" s="619"/>
      <c r="DT38" s="619"/>
      <c r="DU38" s="619"/>
      <c r="DV38" s="620"/>
      <c r="DW38" s="641">
        <v>18.3</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135290</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87</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2259148</v>
      </c>
      <c r="CS39" s="637"/>
      <c r="CT39" s="637"/>
      <c r="CU39" s="637"/>
      <c r="CV39" s="637"/>
      <c r="CW39" s="637"/>
      <c r="CX39" s="637"/>
      <c r="CY39" s="638"/>
      <c r="CZ39" s="621">
        <v>6.4</v>
      </c>
      <c r="DA39" s="639"/>
      <c r="DB39" s="639"/>
      <c r="DC39" s="640"/>
      <c r="DD39" s="624">
        <v>1651190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682296</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100</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384100</v>
      </c>
      <c r="CS40" s="619"/>
      <c r="CT40" s="619"/>
      <c r="CU40" s="619"/>
      <c r="CV40" s="619"/>
      <c r="CW40" s="619"/>
      <c r="CX40" s="619"/>
      <c r="CY40" s="620"/>
      <c r="CZ40" s="621">
        <v>1.1000000000000001</v>
      </c>
      <c r="DA40" s="639"/>
      <c r="DB40" s="639"/>
      <c r="DC40" s="640"/>
      <c r="DD40" s="624">
        <v>100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1837521</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318</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2580389</v>
      </c>
      <c r="CS42" s="619"/>
      <c r="CT42" s="619"/>
      <c r="CU42" s="619"/>
      <c r="CV42" s="619"/>
      <c r="CW42" s="619"/>
      <c r="CX42" s="619"/>
      <c r="CY42" s="620"/>
      <c r="CZ42" s="621">
        <v>7.3</v>
      </c>
      <c r="DA42" s="622"/>
      <c r="DB42" s="622"/>
      <c r="DC42" s="623"/>
      <c r="DD42" s="624">
        <v>437806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76759</v>
      </c>
      <c r="CS43" s="637"/>
      <c r="CT43" s="637"/>
      <c r="CU43" s="637"/>
      <c r="CV43" s="637"/>
      <c r="CW43" s="637"/>
      <c r="CX43" s="637"/>
      <c r="CY43" s="638"/>
      <c r="CZ43" s="621">
        <v>0.2</v>
      </c>
      <c r="DA43" s="639"/>
      <c r="DB43" s="639"/>
      <c r="DC43" s="640"/>
      <c r="DD43" s="624">
        <v>76759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2568791</v>
      </c>
      <c r="CS44" s="619"/>
      <c r="CT44" s="619"/>
      <c r="CU44" s="619"/>
      <c r="CV44" s="619"/>
      <c r="CW44" s="619"/>
      <c r="CX44" s="619"/>
      <c r="CY44" s="620"/>
      <c r="CZ44" s="621">
        <v>7.3</v>
      </c>
      <c r="DA44" s="622"/>
      <c r="DB44" s="622"/>
      <c r="DC44" s="623"/>
      <c r="DD44" s="624">
        <v>437806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1082007</v>
      </c>
      <c r="CS45" s="637"/>
      <c r="CT45" s="637"/>
      <c r="CU45" s="637"/>
      <c r="CV45" s="637"/>
      <c r="CW45" s="637"/>
      <c r="CX45" s="637"/>
      <c r="CY45" s="638"/>
      <c r="CZ45" s="621">
        <v>3.1</v>
      </c>
      <c r="DA45" s="639"/>
      <c r="DB45" s="639"/>
      <c r="DC45" s="640"/>
      <c r="DD45" s="624">
        <v>32967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1456717</v>
      </c>
      <c r="CS46" s="619"/>
      <c r="CT46" s="619"/>
      <c r="CU46" s="619"/>
      <c r="CV46" s="619"/>
      <c r="CW46" s="619"/>
      <c r="CX46" s="619"/>
      <c r="CY46" s="620"/>
      <c r="CZ46" s="621">
        <v>4.0999999999999996</v>
      </c>
      <c r="DA46" s="622"/>
      <c r="DB46" s="622"/>
      <c r="DC46" s="623"/>
      <c r="DD46" s="624">
        <v>396285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11598</v>
      </c>
      <c r="CS47" s="637"/>
      <c r="CT47" s="637"/>
      <c r="CU47" s="637"/>
      <c r="CV47" s="637"/>
      <c r="CW47" s="637"/>
      <c r="CX47" s="637"/>
      <c r="CY47" s="638"/>
      <c r="CZ47" s="621">
        <v>0</v>
      </c>
      <c r="DA47" s="639"/>
      <c r="DB47" s="639"/>
      <c r="DC47" s="640"/>
      <c r="DD47" s="624" t="s">
        <v>152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35299507</v>
      </c>
      <c r="CS49" s="603"/>
      <c r="CT49" s="603"/>
      <c r="CU49" s="603"/>
      <c r="CV49" s="603"/>
      <c r="CW49" s="603"/>
      <c r="CX49" s="603"/>
      <c r="CY49" s="604"/>
      <c r="CZ49" s="605">
        <v>100</v>
      </c>
      <c r="DA49" s="606"/>
      <c r="DB49" s="606"/>
      <c r="DC49" s="607"/>
      <c r="DD49" s="608">
        <v>24536090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36120</v>
      </c>
      <c r="R7" s="1131"/>
      <c r="S7" s="1131"/>
      <c r="T7" s="1131"/>
      <c r="U7" s="1131"/>
      <c r="V7" s="1131">
        <v>34718</v>
      </c>
      <c r="W7" s="1131"/>
      <c r="X7" s="1131"/>
      <c r="Y7" s="1131"/>
      <c r="Z7" s="1131"/>
      <c r="AA7" s="1131">
        <v>1402</v>
      </c>
      <c r="AB7" s="1131"/>
      <c r="AC7" s="1131"/>
      <c r="AD7" s="1131"/>
      <c r="AE7" s="1132"/>
      <c r="AF7" s="1133">
        <v>1319</v>
      </c>
      <c r="AG7" s="1134"/>
      <c r="AH7" s="1134"/>
      <c r="AI7" s="1134"/>
      <c r="AJ7" s="1135"/>
      <c r="AK7" s="1117" t="s">
        <v>553</v>
      </c>
      <c r="AL7" s="1118"/>
      <c r="AM7" s="1118"/>
      <c r="AN7" s="1118"/>
      <c r="AO7" s="1118"/>
      <c r="AP7" s="1118">
        <v>36734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751</v>
      </c>
      <c r="R8" s="1070"/>
      <c r="S8" s="1070"/>
      <c r="T8" s="1070"/>
      <c r="U8" s="1070"/>
      <c r="V8" s="1070">
        <v>748</v>
      </c>
      <c r="W8" s="1070"/>
      <c r="X8" s="1070"/>
      <c r="Y8" s="1070"/>
      <c r="Z8" s="1070"/>
      <c r="AA8" s="1070">
        <v>3</v>
      </c>
      <c r="AB8" s="1070"/>
      <c r="AC8" s="1070"/>
      <c r="AD8" s="1070"/>
      <c r="AE8" s="1071"/>
      <c r="AF8" s="1045">
        <v>0</v>
      </c>
      <c r="AG8" s="1046"/>
      <c r="AH8" s="1046"/>
      <c r="AI8" s="1046"/>
      <c r="AJ8" s="1047"/>
      <c r="AK8" s="1112">
        <v>155</v>
      </c>
      <c r="AL8" s="1113"/>
      <c r="AM8" s="1113"/>
      <c r="AN8" s="1113"/>
      <c r="AO8" s="1113"/>
      <c r="AP8" s="1113">
        <v>476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361</v>
      </c>
      <c r="C9" s="1064"/>
      <c r="D9" s="1064"/>
      <c r="E9" s="1064"/>
      <c r="F9" s="1064"/>
      <c r="G9" s="1064"/>
      <c r="H9" s="1064"/>
      <c r="I9" s="1064"/>
      <c r="J9" s="1064"/>
      <c r="K9" s="1064"/>
      <c r="L9" s="1064"/>
      <c r="M9" s="1064"/>
      <c r="N9" s="1064"/>
      <c r="O9" s="1064"/>
      <c r="P9" s="1065"/>
      <c r="Q9" s="1069">
        <v>28</v>
      </c>
      <c r="R9" s="1070"/>
      <c r="S9" s="1070"/>
      <c r="T9" s="1070"/>
      <c r="U9" s="1070"/>
      <c r="V9" s="1070">
        <v>28</v>
      </c>
      <c r="W9" s="1070"/>
      <c r="X9" s="1070"/>
      <c r="Y9" s="1070"/>
      <c r="Z9" s="1070"/>
      <c r="AA9" s="1070">
        <v>0</v>
      </c>
      <c r="AB9" s="1070"/>
      <c r="AC9" s="1070"/>
      <c r="AD9" s="1070"/>
      <c r="AE9" s="1071"/>
      <c r="AF9" s="1045" t="s">
        <v>109</v>
      </c>
      <c r="AG9" s="1046"/>
      <c r="AH9" s="1046"/>
      <c r="AI9" s="1046"/>
      <c r="AJ9" s="1047"/>
      <c r="AK9" s="1112" t="s">
        <v>553</v>
      </c>
      <c r="AL9" s="1113"/>
      <c r="AM9" s="1113"/>
      <c r="AN9" s="1113"/>
      <c r="AO9" s="1113"/>
      <c r="AP9" s="1113" t="s">
        <v>553</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362</v>
      </c>
      <c r="C10" s="1064"/>
      <c r="D10" s="1064"/>
      <c r="E10" s="1064"/>
      <c r="F10" s="1064"/>
      <c r="G10" s="1064"/>
      <c r="H10" s="1064"/>
      <c r="I10" s="1064"/>
      <c r="J10" s="1064"/>
      <c r="K10" s="1064"/>
      <c r="L10" s="1064"/>
      <c r="M10" s="1064"/>
      <c r="N10" s="1064"/>
      <c r="O10" s="1064"/>
      <c r="P10" s="1065"/>
      <c r="Q10" s="1069">
        <v>1</v>
      </c>
      <c r="R10" s="1070"/>
      <c r="S10" s="1070"/>
      <c r="T10" s="1070"/>
      <c r="U10" s="1070"/>
      <c r="V10" s="1070">
        <v>1</v>
      </c>
      <c r="W10" s="1070"/>
      <c r="X10" s="1070"/>
      <c r="Y10" s="1070"/>
      <c r="Z10" s="1070"/>
      <c r="AA10" s="1070">
        <v>0</v>
      </c>
      <c r="AB10" s="1070"/>
      <c r="AC10" s="1070"/>
      <c r="AD10" s="1070"/>
      <c r="AE10" s="1071"/>
      <c r="AF10" s="1045">
        <v>0</v>
      </c>
      <c r="AG10" s="1046"/>
      <c r="AH10" s="1046"/>
      <c r="AI10" s="1046"/>
      <c r="AJ10" s="1047"/>
      <c r="AK10" s="1112">
        <v>1</v>
      </c>
      <c r="AL10" s="1113"/>
      <c r="AM10" s="1113"/>
      <c r="AN10" s="1113"/>
      <c r="AO10" s="1113"/>
      <c r="AP10" s="1113" t="s">
        <v>553</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1319</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10317</v>
      </c>
      <c r="R28" s="1080"/>
      <c r="S28" s="1080"/>
      <c r="T28" s="1080"/>
      <c r="U28" s="1080"/>
      <c r="V28" s="1080">
        <v>10300</v>
      </c>
      <c r="W28" s="1080"/>
      <c r="X28" s="1080"/>
      <c r="Y28" s="1080"/>
      <c r="Z28" s="1080"/>
      <c r="AA28" s="1080">
        <v>17</v>
      </c>
      <c r="AB28" s="1080"/>
      <c r="AC28" s="1080"/>
      <c r="AD28" s="1080"/>
      <c r="AE28" s="1081"/>
      <c r="AF28" s="1082">
        <v>17</v>
      </c>
      <c r="AG28" s="1080"/>
      <c r="AH28" s="1080"/>
      <c r="AI28" s="1080"/>
      <c r="AJ28" s="1083"/>
      <c r="AK28" s="1084">
        <v>702</v>
      </c>
      <c r="AL28" s="1072"/>
      <c r="AM28" s="1072"/>
      <c r="AN28" s="1072"/>
      <c r="AO28" s="1072"/>
      <c r="AP28" s="1072" t="s">
        <v>553</v>
      </c>
      <c r="AQ28" s="1072"/>
      <c r="AR28" s="1072"/>
      <c r="AS28" s="1072"/>
      <c r="AT28" s="1072"/>
      <c r="AU28" s="1072" t="s">
        <v>553</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5988</v>
      </c>
      <c r="R29" s="1070"/>
      <c r="S29" s="1070"/>
      <c r="T29" s="1070"/>
      <c r="U29" s="1070"/>
      <c r="V29" s="1070">
        <v>5835</v>
      </c>
      <c r="W29" s="1070"/>
      <c r="X29" s="1070"/>
      <c r="Y29" s="1070"/>
      <c r="Z29" s="1070"/>
      <c r="AA29" s="1070">
        <v>153</v>
      </c>
      <c r="AB29" s="1070"/>
      <c r="AC29" s="1070"/>
      <c r="AD29" s="1070"/>
      <c r="AE29" s="1071"/>
      <c r="AF29" s="1045">
        <v>153</v>
      </c>
      <c r="AG29" s="1046"/>
      <c r="AH29" s="1046"/>
      <c r="AI29" s="1046"/>
      <c r="AJ29" s="1047"/>
      <c r="AK29" s="1006">
        <v>832</v>
      </c>
      <c r="AL29" s="997"/>
      <c r="AM29" s="997"/>
      <c r="AN29" s="997"/>
      <c r="AO29" s="997"/>
      <c r="AP29" s="997" t="s">
        <v>553</v>
      </c>
      <c r="AQ29" s="997"/>
      <c r="AR29" s="997"/>
      <c r="AS29" s="997"/>
      <c r="AT29" s="997"/>
      <c r="AU29" s="997" t="s">
        <v>553</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919</v>
      </c>
      <c r="R30" s="1070"/>
      <c r="S30" s="1070"/>
      <c r="T30" s="1070"/>
      <c r="U30" s="1070"/>
      <c r="V30" s="1070">
        <v>899</v>
      </c>
      <c r="W30" s="1070"/>
      <c r="X30" s="1070"/>
      <c r="Y30" s="1070"/>
      <c r="Z30" s="1070"/>
      <c r="AA30" s="1070">
        <v>20</v>
      </c>
      <c r="AB30" s="1070"/>
      <c r="AC30" s="1070"/>
      <c r="AD30" s="1070"/>
      <c r="AE30" s="1071"/>
      <c r="AF30" s="1045">
        <v>20</v>
      </c>
      <c r="AG30" s="1046"/>
      <c r="AH30" s="1046"/>
      <c r="AI30" s="1046"/>
      <c r="AJ30" s="1047"/>
      <c r="AK30" s="1006">
        <v>203</v>
      </c>
      <c r="AL30" s="997"/>
      <c r="AM30" s="997"/>
      <c r="AN30" s="997"/>
      <c r="AO30" s="997"/>
      <c r="AP30" s="997" t="s">
        <v>553</v>
      </c>
      <c r="AQ30" s="997"/>
      <c r="AR30" s="997"/>
      <c r="AS30" s="997"/>
      <c r="AT30" s="997"/>
      <c r="AU30" s="997" t="s">
        <v>553</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130</v>
      </c>
      <c r="C31" s="1064"/>
      <c r="D31" s="1064"/>
      <c r="E31" s="1064"/>
      <c r="F31" s="1064"/>
      <c r="G31" s="1064"/>
      <c r="H31" s="1064"/>
      <c r="I31" s="1064"/>
      <c r="J31" s="1064"/>
      <c r="K31" s="1064"/>
      <c r="L31" s="1064"/>
      <c r="M31" s="1064"/>
      <c r="N31" s="1064"/>
      <c r="O31" s="1064"/>
      <c r="P31" s="1065"/>
      <c r="Q31" s="1069">
        <v>299</v>
      </c>
      <c r="R31" s="1070"/>
      <c r="S31" s="1070"/>
      <c r="T31" s="1070"/>
      <c r="U31" s="1070"/>
      <c r="V31" s="1070">
        <v>424</v>
      </c>
      <c r="W31" s="1070"/>
      <c r="X31" s="1070"/>
      <c r="Y31" s="1070"/>
      <c r="Z31" s="1070"/>
      <c r="AA31" s="1070">
        <v>-125</v>
      </c>
      <c r="AB31" s="1070"/>
      <c r="AC31" s="1070"/>
      <c r="AD31" s="1070"/>
      <c r="AE31" s="1071"/>
      <c r="AF31" s="1045">
        <v>-125</v>
      </c>
      <c r="AG31" s="1046"/>
      <c r="AH31" s="1046"/>
      <c r="AI31" s="1046"/>
      <c r="AJ31" s="1047"/>
      <c r="AK31" s="1006">
        <v>660</v>
      </c>
      <c r="AL31" s="997"/>
      <c r="AM31" s="997"/>
      <c r="AN31" s="997"/>
      <c r="AO31" s="997"/>
      <c r="AP31" s="997">
        <v>840</v>
      </c>
      <c r="AQ31" s="997"/>
      <c r="AR31" s="997"/>
      <c r="AS31" s="997"/>
      <c r="AT31" s="997"/>
      <c r="AU31" s="997">
        <v>706</v>
      </c>
      <c r="AV31" s="997"/>
      <c r="AW31" s="997"/>
      <c r="AX31" s="997"/>
      <c r="AY31" s="997"/>
      <c r="AZ31" s="1068">
        <v>9.9</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2908</v>
      </c>
      <c r="R32" s="1070"/>
      <c r="S32" s="1070"/>
      <c r="T32" s="1070"/>
      <c r="U32" s="1070"/>
      <c r="V32" s="1070">
        <v>190</v>
      </c>
      <c r="W32" s="1070"/>
      <c r="X32" s="1070"/>
      <c r="Y32" s="1070"/>
      <c r="Z32" s="1070"/>
      <c r="AA32" s="1070">
        <v>2718</v>
      </c>
      <c r="AB32" s="1070"/>
      <c r="AC32" s="1070"/>
      <c r="AD32" s="1070"/>
      <c r="AE32" s="1071"/>
      <c r="AF32" s="1045">
        <v>2718</v>
      </c>
      <c r="AG32" s="1046"/>
      <c r="AH32" s="1046"/>
      <c r="AI32" s="1046"/>
      <c r="AJ32" s="1047"/>
      <c r="AK32" s="1006">
        <v>44</v>
      </c>
      <c r="AL32" s="997"/>
      <c r="AM32" s="997"/>
      <c r="AN32" s="997"/>
      <c r="AO32" s="997"/>
      <c r="AP32" s="997">
        <v>2227</v>
      </c>
      <c r="AQ32" s="997"/>
      <c r="AR32" s="997"/>
      <c r="AS32" s="997"/>
      <c r="AT32" s="997"/>
      <c r="AU32" s="997">
        <v>24</v>
      </c>
      <c r="AV32" s="997"/>
      <c r="AW32" s="997"/>
      <c r="AX32" s="997"/>
      <c r="AY32" s="997"/>
      <c r="AZ32" s="1068"/>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5</v>
      </c>
      <c r="R33" s="1070"/>
      <c r="S33" s="1070"/>
      <c r="T33" s="1070"/>
      <c r="U33" s="1070"/>
      <c r="V33" s="1070">
        <v>0</v>
      </c>
      <c r="W33" s="1070"/>
      <c r="X33" s="1070"/>
      <c r="Y33" s="1070"/>
      <c r="Z33" s="1070"/>
      <c r="AA33" s="1070">
        <v>5</v>
      </c>
      <c r="AB33" s="1070"/>
      <c r="AC33" s="1070"/>
      <c r="AD33" s="1070"/>
      <c r="AE33" s="1071"/>
      <c r="AF33" s="1045">
        <v>5</v>
      </c>
      <c r="AG33" s="1046"/>
      <c r="AH33" s="1046"/>
      <c r="AI33" s="1046"/>
      <c r="AJ33" s="1047"/>
      <c r="AK33" s="1006">
        <v>138</v>
      </c>
      <c r="AL33" s="997"/>
      <c r="AM33" s="997"/>
      <c r="AN33" s="997"/>
      <c r="AO33" s="997"/>
      <c r="AP33" s="997">
        <v>73</v>
      </c>
      <c r="AQ33" s="997"/>
      <c r="AR33" s="997"/>
      <c r="AS33" s="997"/>
      <c r="AT33" s="997"/>
      <c r="AU33" s="997">
        <v>48</v>
      </c>
      <c r="AV33" s="997"/>
      <c r="AW33" s="997"/>
      <c r="AX33" s="997"/>
      <c r="AY33" s="997"/>
      <c r="AZ33" s="1068"/>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3972</v>
      </c>
      <c r="R34" s="1070"/>
      <c r="S34" s="1070"/>
      <c r="T34" s="1070"/>
      <c r="U34" s="1070"/>
      <c r="V34" s="1070">
        <v>3972</v>
      </c>
      <c r="W34" s="1070"/>
      <c r="X34" s="1070"/>
      <c r="Y34" s="1070"/>
      <c r="Z34" s="1070"/>
      <c r="AA34" s="1070">
        <v>0</v>
      </c>
      <c r="AB34" s="1070"/>
      <c r="AC34" s="1070"/>
      <c r="AD34" s="1070"/>
      <c r="AE34" s="1071"/>
      <c r="AF34" s="1045" t="s">
        <v>109</v>
      </c>
      <c r="AG34" s="1046"/>
      <c r="AH34" s="1046"/>
      <c r="AI34" s="1046"/>
      <c r="AJ34" s="1047"/>
      <c r="AK34" s="1006">
        <v>2869</v>
      </c>
      <c r="AL34" s="997"/>
      <c r="AM34" s="997"/>
      <c r="AN34" s="997"/>
      <c r="AO34" s="997"/>
      <c r="AP34" s="997">
        <v>30418</v>
      </c>
      <c r="AQ34" s="997"/>
      <c r="AR34" s="997"/>
      <c r="AS34" s="997"/>
      <c r="AT34" s="997"/>
      <c r="AU34" s="997">
        <v>25460</v>
      </c>
      <c r="AV34" s="997"/>
      <c r="AW34" s="997"/>
      <c r="AX34" s="997"/>
      <c r="AY34" s="997"/>
      <c r="AZ34" s="1068"/>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493</v>
      </c>
      <c r="R35" s="1070"/>
      <c r="S35" s="1070"/>
      <c r="T35" s="1070"/>
      <c r="U35" s="1070"/>
      <c r="V35" s="1070">
        <v>493</v>
      </c>
      <c r="W35" s="1070"/>
      <c r="X35" s="1070"/>
      <c r="Y35" s="1070"/>
      <c r="Z35" s="1070"/>
      <c r="AA35" s="1070">
        <v>0</v>
      </c>
      <c r="AB35" s="1070"/>
      <c r="AC35" s="1070"/>
      <c r="AD35" s="1070"/>
      <c r="AE35" s="1071"/>
      <c r="AF35" s="1045" t="s">
        <v>109</v>
      </c>
      <c r="AG35" s="1046"/>
      <c r="AH35" s="1046"/>
      <c r="AI35" s="1046"/>
      <c r="AJ35" s="1047"/>
      <c r="AK35" s="1006">
        <v>390</v>
      </c>
      <c r="AL35" s="997"/>
      <c r="AM35" s="997"/>
      <c r="AN35" s="997"/>
      <c r="AO35" s="997"/>
      <c r="AP35" s="997">
        <v>4125</v>
      </c>
      <c r="AQ35" s="997"/>
      <c r="AR35" s="997"/>
      <c r="AS35" s="997"/>
      <c r="AT35" s="997"/>
      <c r="AU35" s="997">
        <v>3787</v>
      </c>
      <c r="AV35" s="997"/>
      <c r="AW35" s="997"/>
      <c r="AX35" s="997"/>
      <c r="AY35" s="997"/>
      <c r="AZ35" s="1068"/>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1800</v>
      </c>
      <c r="R36" s="1070"/>
      <c r="S36" s="1070"/>
      <c r="T36" s="1070"/>
      <c r="U36" s="1070"/>
      <c r="V36" s="1070">
        <v>1799</v>
      </c>
      <c r="W36" s="1070"/>
      <c r="X36" s="1070"/>
      <c r="Y36" s="1070"/>
      <c r="Z36" s="1070"/>
      <c r="AA36" s="1070">
        <v>1</v>
      </c>
      <c r="AB36" s="1070"/>
      <c r="AC36" s="1070"/>
      <c r="AD36" s="1070"/>
      <c r="AE36" s="1071"/>
      <c r="AF36" s="1045" t="s">
        <v>109</v>
      </c>
      <c r="AG36" s="1046"/>
      <c r="AH36" s="1046"/>
      <c r="AI36" s="1046"/>
      <c r="AJ36" s="1047"/>
      <c r="AK36" s="1006">
        <v>880</v>
      </c>
      <c r="AL36" s="997"/>
      <c r="AM36" s="997"/>
      <c r="AN36" s="997"/>
      <c r="AO36" s="997"/>
      <c r="AP36" s="997">
        <v>4837</v>
      </c>
      <c r="AQ36" s="997"/>
      <c r="AR36" s="997"/>
      <c r="AS36" s="997"/>
      <c r="AT36" s="997"/>
      <c r="AU36" s="997">
        <v>3125</v>
      </c>
      <c r="AV36" s="997"/>
      <c r="AW36" s="997"/>
      <c r="AX36" s="997"/>
      <c r="AY36" s="997"/>
      <c r="AZ36" s="1068"/>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386</v>
      </c>
      <c r="C37" s="1064"/>
      <c r="D37" s="1064"/>
      <c r="E37" s="1064"/>
      <c r="F37" s="1064"/>
      <c r="G37" s="1064"/>
      <c r="H37" s="1064"/>
      <c r="I37" s="1064"/>
      <c r="J37" s="1064"/>
      <c r="K37" s="1064"/>
      <c r="L37" s="1064"/>
      <c r="M37" s="1064"/>
      <c r="N37" s="1064"/>
      <c r="O37" s="1064"/>
      <c r="P37" s="1065"/>
      <c r="Q37" s="1069">
        <v>45</v>
      </c>
      <c r="R37" s="1070"/>
      <c r="S37" s="1070"/>
      <c r="T37" s="1070"/>
      <c r="U37" s="1070"/>
      <c r="V37" s="1070">
        <v>45</v>
      </c>
      <c r="W37" s="1070"/>
      <c r="X37" s="1070"/>
      <c r="Y37" s="1070"/>
      <c r="Z37" s="1070"/>
      <c r="AA37" s="1070">
        <v>0</v>
      </c>
      <c r="AB37" s="1070"/>
      <c r="AC37" s="1070"/>
      <c r="AD37" s="1070"/>
      <c r="AE37" s="1071"/>
      <c r="AF37" s="1045" t="s">
        <v>109</v>
      </c>
      <c r="AG37" s="1046"/>
      <c r="AH37" s="1046"/>
      <c r="AI37" s="1046"/>
      <c r="AJ37" s="1047"/>
      <c r="AK37" s="1006" t="s">
        <v>553</v>
      </c>
      <c r="AL37" s="997"/>
      <c r="AM37" s="997"/>
      <c r="AN37" s="997"/>
      <c r="AO37" s="997"/>
      <c r="AP37" s="997" t="s">
        <v>553</v>
      </c>
      <c r="AQ37" s="997"/>
      <c r="AR37" s="997"/>
      <c r="AS37" s="997"/>
      <c r="AT37" s="997"/>
      <c r="AU37" s="997" t="s">
        <v>553</v>
      </c>
      <c r="AV37" s="997"/>
      <c r="AW37" s="997"/>
      <c r="AX37" s="997"/>
      <c r="AY37" s="997"/>
      <c r="AZ37" s="1068"/>
      <c r="BA37" s="1068"/>
      <c r="BB37" s="1068"/>
      <c r="BC37" s="1068"/>
      <c r="BD37" s="1068"/>
      <c r="BE37" s="1058" t="s">
        <v>383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2787</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391</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544</v>
      </c>
      <c r="C68" s="1012"/>
      <c r="D68" s="1012"/>
      <c r="E68" s="1012"/>
      <c r="F68" s="1012"/>
      <c r="G68" s="1012"/>
      <c r="H68" s="1012"/>
      <c r="I68" s="1012"/>
      <c r="J68" s="1012"/>
      <c r="K68" s="1012"/>
      <c r="L68" s="1012"/>
      <c r="M68" s="1012"/>
      <c r="N68" s="1012"/>
      <c r="O68" s="1012"/>
      <c r="P68" s="1013"/>
      <c r="Q68" s="1014">
        <v>504</v>
      </c>
      <c r="R68" s="1008"/>
      <c r="S68" s="1008"/>
      <c r="T68" s="1008"/>
      <c r="U68" s="1008"/>
      <c r="V68" s="1008">
        <v>482</v>
      </c>
      <c r="W68" s="1008"/>
      <c r="X68" s="1008"/>
      <c r="Y68" s="1008"/>
      <c r="Z68" s="1008"/>
      <c r="AA68" s="1008">
        <v>22</v>
      </c>
      <c r="AB68" s="1008"/>
      <c r="AC68" s="1008"/>
      <c r="AD68" s="1008"/>
      <c r="AE68" s="1008"/>
      <c r="AF68" s="1008">
        <v>22</v>
      </c>
      <c r="AG68" s="1008"/>
      <c r="AH68" s="1008"/>
      <c r="AI68" s="1008"/>
      <c r="AJ68" s="1008"/>
      <c r="AK68" s="1008"/>
      <c r="AL68" s="1008"/>
      <c r="AM68" s="1008"/>
      <c r="AN68" s="1008"/>
      <c r="AO68" s="1008"/>
      <c r="AP68" s="1008">
        <v>1376</v>
      </c>
      <c r="AQ68" s="1008"/>
      <c r="AR68" s="1008"/>
      <c r="AS68" s="1008"/>
      <c r="AT68" s="1008"/>
      <c r="AU68" s="1008">
        <v>521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545</v>
      </c>
      <c r="C69" s="1001"/>
      <c r="D69" s="1001"/>
      <c r="E69" s="1001"/>
      <c r="F69" s="1001"/>
      <c r="G69" s="1001"/>
      <c r="H69" s="1001"/>
      <c r="I69" s="1001"/>
      <c r="J69" s="1001"/>
      <c r="K69" s="1001"/>
      <c r="L69" s="1001"/>
      <c r="M69" s="1001"/>
      <c r="N69" s="1001"/>
      <c r="O69" s="1001"/>
      <c r="P69" s="1002"/>
      <c r="Q69" s="1003">
        <v>2355</v>
      </c>
      <c r="R69" s="997"/>
      <c r="S69" s="997"/>
      <c r="T69" s="997"/>
      <c r="U69" s="997"/>
      <c r="V69" s="997">
        <v>2253</v>
      </c>
      <c r="W69" s="997"/>
      <c r="X69" s="997"/>
      <c r="Y69" s="997"/>
      <c r="Z69" s="997"/>
      <c r="AA69" s="997">
        <v>102</v>
      </c>
      <c r="AB69" s="997"/>
      <c r="AC69" s="997"/>
      <c r="AD69" s="997"/>
      <c r="AE69" s="997"/>
      <c r="AF69" s="997">
        <v>102</v>
      </c>
      <c r="AG69" s="997"/>
      <c r="AH69" s="997"/>
      <c r="AI69" s="997"/>
      <c r="AJ69" s="997"/>
      <c r="AK69" s="997"/>
      <c r="AL69" s="997"/>
      <c r="AM69" s="997"/>
      <c r="AN69" s="997"/>
      <c r="AO69" s="997"/>
      <c r="AP69" s="997">
        <v>736</v>
      </c>
      <c r="AQ69" s="997"/>
      <c r="AR69" s="997"/>
      <c r="AS69" s="997"/>
      <c r="AT69" s="997"/>
      <c r="AU69" s="997">
        <v>484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546</v>
      </c>
      <c r="C70" s="1001"/>
      <c r="D70" s="1001"/>
      <c r="E70" s="1001"/>
      <c r="F70" s="1001"/>
      <c r="G70" s="1001"/>
      <c r="H70" s="1001"/>
      <c r="I70" s="1001"/>
      <c r="J70" s="1001"/>
      <c r="K70" s="1001"/>
      <c r="L70" s="1001"/>
      <c r="M70" s="1001"/>
      <c r="N70" s="1001"/>
      <c r="O70" s="1001"/>
      <c r="P70" s="1002"/>
      <c r="Q70" s="1003">
        <v>858</v>
      </c>
      <c r="R70" s="997"/>
      <c r="S70" s="997"/>
      <c r="T70" s="997"/>
      <c r="U70" s="997"/>
      <c r="V70" s="997">
        <v>836</v>
      </c>
      <c r="W70" s="997"/>
      <c r="X70" s="997"/>
      <c r="Y70" s="997"/>
      <c r="Z70" s="997"/>
      <c r="AA70" s="997">
        <v>22</v>
      </c>
      <c r="AB70" s="997"/>
      <c r="AC70" s="997"/>
      <c r="AD70" s="997"/>
      <c r="AE70" s="997"/>
      <c r="AF70" s="997">
        <v>22</v>
      </c>
      <c r="AG70" s="997"/>
      <c r="AH70" s="997"/>
      <c r="AI70" s="997"/>
      <c r="AJ70" s="997"/>
      <c r="AK70" s="997"/>
      <c r="AL70" s="997"/>
      <c r="AM70" s="997"/>
      <c r="AN70" s="997"/>
      <c r="AO70" s="997"/>
      <c r="AP70" s="997">
        <v>5313</v>
      </c>
      <c r="AQ70" s="997"/>
      <c r="AR70" s="997"/>
      <c r="AS70" s="997"/>
      <c r="AT70" s="997"/>
      <c r="AU70" s="997">
        <v>834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547</v>
      </c>
      <c r="C71" s="1001"/>
      <c r="D71" s="1001"/>
      <c r="E71" s="1001"/>
      <c r="F71" s="1001"/>
      <c r="G71" s="1001"/>
      <c r="H71" s="1001"/>
      <c r="I71" s="1001"/>
      <c r="J71" s="1001"/>
      <c r="K71" s="1001"/>
      <c r="L71" s="1001"/>
      <c r="M71" s="1001"/>
      <c r="N71" s="1001"/>
      <c r="O71" s="1001"/>
      <c r="P71" s="1002"/>
      <c r="Q71" s="1003">
        <v>3338</v>
      </c>
      <c r="R71" s="997"/>
      <c r="S71" s="997"/>
      <c r="T71" s="997"/>
      <c r="U71" s="997"/>
      <c r="V71" s="997">
        <v>315</v>
      </c>
      <c r="W71" s="997"/>
      <c r="X71" s="997"/>
      <c r="Y71" s="997"/>
      <c r="Z71" s="997"/>
      <c r="AA71" s="997">
        <v>3023</v>
      </c>
      <c r="AB71" s="997"/>
      <c r="AC71" s="997"/>
      <c r="AD71" s="997"/>
      <c r="AE71" s="997"/>
      <c r="AF71" s="997">
        <v>3023</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548</v>
      </c>
      <c r="C72" s="1001"/>
      <c r="D72" s="1001"/>
      <c r="E72" s="1001"/>
      <c r="F72" s="1001"/>
      <c r="G72" s="1001"/>
      <c r="H72" s="1001"/>
      <c r="I72" s="1001"/>
      <c r="J72" s="1001"/>
      <c r="K72" s="1001"/>
      <c r="L72" s="1001"/>
      <c r="M72" s="1001"/>
      <c r="N72" s="1001"/>
      <c r="O72" s="1001"/>
      <c r="P72" s="1002"/>
      <c r="Q72" s="1003">
        <v>15974</v>
      </c>
      <c r="R72" s="997"/>
      <c r="S72" s="997"/>
      <c r="T72" s="997"/>
      <c r="U72" s="997"/>
      <c r="V72" s="997">
        <v>13504</v>
      </c>
      <c r="W72" s="997"/>
      <c r="X72" s="997"/>
      <c r="Y72" s="997"/>
      <c r="Z72" s="997"/>
      <c r="AA72" s="997">
        <v>2470</v>
      </c>
      <c r="AB72" s="997"/>
      <c r="AC72" s="997"/>
      <c r="AD72" s="997"/>
      <c r="AE72" s="997"/>
      <c r="AF72" s="997">
        <v>2470</v>
      </c>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549</v>
      </c>
      <c r="C73" s="1001"/>
      <c r="D73" s="1001"/>
      <c r="E73" s="1001"/>
      <c r="F73" s="1001"/>
      <c r="G73" s="1001"/>
      <c r="H73" s="1001"/>
      <c r="I73" s="1001"/>
      <c r="J73" s="1001"/>
      <c r="K73" s="1001"/>
      <c r="L73" s="1001"/>
      <c r="M73" s="1001"/>
      <c r="N73" s="1001"/>
      <c r="O73" s="1001"/>
      <c r="P73" s="1002"/>
      <c r="Q73" s="1003">
        <v>127</v>
      </c>
      <c r="R73" s="997"/>
      <c r="S73" s="997"/>
      <c r="T73" s="997"/>
      <c r="U73" s="997"/>
      <c r="V73" s="997">
        <v>126</v>
      </c>
      <c r="W73" s="997"/>
      <c r="X73" s="997"/>
      <c r="Y73" s="997"/>
      <c r="Z73" s="997"/>
      <c r="AA73" s="997">
        <v>1</v>
      </c>
      <c r="AB73" s="997"/>
      <c r="AC73" s="997"/>
      <c r="AD73" s="997"/>
      <c r="AE73" s="997"/>
      <c r="AF73" s="997">
        <v>1</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550</v>
      </c>
      <c r="C74" s="1001"/>
      <c r="D74" s="1001"/>
      <c r="E74" s="1001"/>
      <c r="F74" s="1001"/>
      <c r="G74" s="1001"/>
      <c r="H74" s="1001"/>
      <c r="I74" s="1001"/>
      <c r="J74" s="1001"/>
      <c r="K74" s="1001"/>
      <c r="L74" s="1001"/>
      <c r="M74" s="1001"/>
      <c r="N74" s="1001"/>
      <c r="O74" s="1001"/>
      <c r="P74" s="1002"/>
      <c r="Q74" s="1003">
        <v>3920</v>
      </c>
      <c r="R74" s="997"/>
      <c r="S74" s="997"/>
      <c r="T74" s="997"/>
      <c r="U74" s="997"/>
      <c r="V74" s="997">
        <v>3829</v>
      </c>
      <c r="W74" s="997"/>
      <c r="X74" s="997"/>
      <c r="Y74" s="997"/>
      <c r="Z74" s="997"/>
      <c r="AA74" s="997">
        <v>91</v>
      </c>
      <c r="AB74" s="997"/>
      <c r="AC74" s="997"/>
      <c r="AD74" s="997"/>
      <c r="AE74" s="997"/>
      <c r="AF74" s="997">
        <v>91</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551</v>
      </c>
      <c r="C75" s="1001"/>
      <c r="D75" s="1001"/>
      <c r="E75" s="1001"/>
      <c r="F75" s="1001"/>
      <c r="G75" s="1001"/>
      <c r="H75" s="1001"/>
      <c r="I75" s="1001"/>
      <c r="J75" s="1001"/>
      <c r="K75" s="1001"/>
      <c r="L75" s="1001"/>
      <c r="M75" s="1001"/>
      <c r="N75" s="1001"/>
      <c r="O75" s="1001"/>
      <c r="P75" s="1002"/>
      <c r="Q75" s="1004">
        <v>690103</v>
      </c>
      <c r="R75" s="1005"/>
      <c r="S75" s="1005"/>
      <c r="T75" s="1005"/>
      <c r="U75" s="1006"/>
      <c r="V75" s="1007">
        <v>676249</v>
      </c>
      <c r="W75" s="1005"/>
      <c r="X75" s="1005"/>
      <c r="Y75" s="1005"/>
      <c r="Z75" s="1006"/>
      <c r="AA75" s="1007">
        <v>13854</v>
      </c>
      <c r="AB75" s="1005"/>
      <c r="AC75" s="1005"/>
      <c r="AD75" s="1005"/>
      <c r="AE75" s="1006"/>
      <c r="AF75" s="1007">
        <v>13854</v>
      </c>
      <c r="AG75" s="1005"/>
      <c r="AH75" s="1005"/>
      <c r="AI75" s="1005"/>
      <c r="AJ75" s="1006"/>
      <c r="AK75" s="1007">
        <v>7102</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552</v>
      </c>
      <c r="C76" s="1001"/>
      <c r="D76" s="1001"/>
      <c r="E76" s="1001"/>
      <c r="F76" s="1001"/>
      <c r="G76" s="1001"/>
      <c r="H76" s="1001"/>
      <c r="I76" s="1001"/>
      <c r="J76" s="1001"/>
      <c r="K76" s="1001"/>
      <c r="L76" s="1001"/>
      <c r="M76" s="1001"/>
      <c r="N76" s="1001"/>
      <c r="O76" s="1001"/>
      <c r="P76" s="1002"/>
      <c r="Q76" s="1004">
        <v>4062</v>
      </c>
      <c r="R76" s="1005"/>
      <c r="S76" s="1005"/>
      <c r="T76" s="1005"/>
      <c r="U76" s="1006"/>
      <c r="V76" s="1007">
        <v>3975</v>
      </c>
      <c r="W76" s="1005"/>
      <c r="X76" s="1005"/>
      <c r="Y76" s="1005"/>
      <c r="Z76" s="1006"/>
      <c r="AA76" s="1007">
        <v>87</v>
      </c>
      <c r="AB76" s="1005"/>
      <c r="AC76" s="1005"/>
      <c r="AD76" s="1005"/>
      <c r="AE76" s="1006"/>
      <c r="AF76" s="1007">
        <v>87</v>
      </c>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282</v>
      </c>
      <c r="AG109" s="918"/>
      <c r="AH109" s="918"/>
      <c r="AI109" s="918"/>
      <c r="AJ109" s="919"/>
      <c r="AK109" s="920" t="s">
        <v>281</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282</v>
      </c>
      <c r="BW109" s="918"/>
      <c r="BX109" s="918"/>
      <c r="BY109" s="918"/>
      <c r="BZ109" s="919"/>
      <c r="CA109" s="920" t="s">
        <v>281</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282</v>
      </c>
      <c r="DM109" s="918"/>
      <c r="DN109" s="918"/>
      <c r="DO109" s="918"/>
      <c r="DP109" s="919"/>
      <c r="DQ109" s="920" t="s">
        <v>281</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3846791</v>
      </c>
      <c r="AB110" s="903"/>
      <c r="AC110" s="903"/>
      <c r="AD110" s="903"/>
      <c r="AE110" s="904"/>
      <c r="AF110" s="905">
        <v>3832405</v>
      </c>
      <c r="AG110" s="903"/>
      <c r="AH110" s="903"/>
      <c r="AI110" s="903"/>
      <c r="AJ110" s="904"/>
      <c r="AK110" s="905">
        <v>3741371</v>
      </c>
      <c r="AL110" s="903"/>
      <c r="AM110" s="903"/>
      <c r="AN110" s="903"/>
      <c r="AO110" s="904"/>
      <c r="AP110" s="906">
        <v>22</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37067406</v>
      </c>
      <c r="BR110" s="830"/>
      <c r="BS110" s="830"/>
      <c r="BT110" s="830"/>
      <c r="BU110" s="830"/>
      <c r="BV110" s="830">
        <v>37103580</v>
      </c>
      <c r="BW110" s="830"/>
      <c r="BX110" s="830"/>
      <c r="BY110" s="830"/>
      <c r="BZ110" s="830"/>
      <c r="CA110" s="830">
        <v>37210275</v>
      </c>
      <c r="CB110" s="830"/>
      <c r="CC110" s="830"/>
      <c r="CD110" s="830"/>
      <c r="CE110" s="830"/>
      <c r="CF110" s="891">
        <v>218.3</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411</v>
      </c>
      <c r="BR111" s="801"/>
      <c r="BS111" s="801"/>
      <c r="BT111" s="801"/>
      <c r="BU111" s="801"/>
      <c r="BV111" s="801" t="s">
        <v>411</v>
      </c>
      <c r="BW111" s="801"/>
      <c r="BX111" s="801"/>
      <c r="BY111" s="801"/>
      <c r="BZ111" s="801"/>
      <c r="CA111" s="801" t="s">
        <v>411</v>
      </c>
      <c r="CB111" s="801"/>
      <c r="CC111" s="801"/>
      <c r="CD111" s="801"/>
      <c r="CE111" s="801"/>
      <c r="CF111" s="878" t="s">
        <v>411</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33333</v>
      </c>
      <c r="AB112" s="814"/>
      <c r="AC112" s="814"/>
      <c r="AD112" s="814"/>
      <c r="AE112" s="815"/>
      <c r="AF112" s="816">
        <v>33333</v>
      </c>
      <c r="AG112" s="814"/>
      <c r="AH112" s="814"/>
      <c r="AI112" s="814"/>
      <c r="AJ112" s="815"/>
      <c r="AK112" s="816">
        <v>33333</v>
      </c>
      <c r="AL112" s="814"/>
      <c r="AM112" s="814"/>
      <c r="AN112" s="814"/>
      <c r="AO112" s="815"/>
      <c r="AP112" s="784">
        <v>0.2</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37021613</v>
      </c>
      <c r="BR112" s="801"/>
      <c r="BS112" s="801"/>
      <c r="BT112" s="801"/>
      <c r="BU112" s="801"/>
      <c r="BV112" s="801">
        <v>34975959</v>
      </c>
      <c r="BW112" s="801"/>
      <c r="BX112" s="801"/>
      <c r="BY112" s="801"/>
      <c r="BZ112" s="801"/>
      <c r="CA112" s="801">
        <v>33149893</v>
      </c>
      <c r="CB112" s="801"/>
      <c r="CC112" s="801"/>
      <c r="CD112" s="801"/>
      <c r="CE112" s="801"/>
      <c r="CF112" s="878">
        <v>194.5</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3102967</v>
      </c>
      <c r="AB113" s="939"/>
      <c r="AC113" s="939"/>
      <c r="AD113" s="939"/>
      <c r="AE113" s="940"/>
      <c r="AF113" s="941">
        <v>3243153</v>
      </c>
      <c r="AG113" s="939"/>
      <c r="AH113" s="939"/>
      <c r="AI113" s="939"/>
      <c r="AJ113" s="940"/>
      <c r="AK113" s="941">
        <v>3334266</v>
      </c>
      <c r="AL113" s="939"/>
      <c r="AM113" s="939"/>
      <c r="AN113" s="939"/>
      <c r="AO113" s="940"/>
      <c r="AP113" s="942">
        <v>19.600000000000001</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3506527</v>
      </c>
      <c r="BR113" s="801"/>
      <c r="BS113" s="801"/>
      <c r="BT113" s="801"/>
      <c r="BU113" s="801"/>
      <c r="BV113" s="801">
        <v>3017711</v>
      </c>
      <c r="BW113" s="801"/>
      <c r="BX113" s="801"/>
      <c r="BY113" s="801"/>
      <c r="BZ113" s="801"/>
      <c r="CA113" s="801">
        <v>2794631</v>
      </c>
      <c r="CB113" s="801"/>
      <c r="CC113" s="801"/>
      <c r="CD113" s="801"/>
      <c r="CE113" s="801"/>
      <c r="CF113" s="878">
        <v>16.399999999999999</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317238</v>
      </c>
      <c r="AB114" s="814"/>
      <c r="AC114" s="814"/>
      <c r="AD114" s="814"/>
      <c r="AE114" s="815"/>
      <c r="AF114" s="816">
        <v>308122</v>
      </c>
      <c r="AG114" s="814"/>
      <c r="AH114" s="814"/>
      <c r="AI114" s="814"/>
      <c r="AJ114" s="815"/>
      <c r="AK114" s="816">
        <v>329235</v>
      </c>
      <c r="AL114" s="814"/>
      <c r="AM114" s="814"/>
      <c r="AN114" s="814"/>
      <c r="AO114" s="815"/>
      <c r="AP114" s="784">
        <v>1.9</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4397685</v>
      </c>
      <c r="BR114" s="801"/>
      <c r="BS114" s="801"/>
      <c r="BT114" s="801"/>
      <c r="BU114" s="801"/>
      <c r="BV114" s="801">
        <v>3826210</v>
      </c>
      <c r="BW114" s="801"/>
      <c r="BX114" s="801"/>
      <c r="BY114" s="801"/>
      <c r="BZ114" s="801"/>
      <c r="CA114" s="801">
        <v>3399544</v>
      </c>
      <c r="CB114" s="801"/>
      <c r="CC114" s="801"/>
      <c r="CD114" s="801"/>
      <c r="CE114" s="801"/>
      <c r="CF114" s="878">
        <v>19.899999999999999</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411</v>
      </c>
      <c r="AB115" s="939"/>
      <c r="AC115" s="939"/>
      <c r="AD115" s="939"/>
      <c r="AE115" s="940"/>
      <c r="AF115" s="941" t="s">
        <v>411</v>
      </c>
      <c r="AG115" s="939"/>
      <c r="AH115" s="939"/>
      <c r="AI115" s="939"/>
      <c r="AJ115" s="940"/>
      <c r="AK115" s="941" t="s">
        <v>411</v>
      </c>
      <c r="AL115" s="939"/>
      <c r="AM115" s="939"/>
      <c r="AN115" s="939"/>
      <c r="AO115" s="940"/>
      <c r="AP115" s="942" t="s">
        <v>411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184</v>
      </c>
      <c r="AB116" s="814"/>
      <c r="AC116" s="814"/>
      <c r="AD116" s="814"/>
      <c r="AE116" s="815"/>
      <c r="AF116" s="816">
        <v>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7300513</v>
      </c>
      <c r="AB117" s="925"/>
      <c r="AC117" s="925"/>
      <c r="AD117" s="925"/>
      <c r="AE117" s="926"/>
      <c r="AF117" s="928">
        <v>7417014</v>
      </c>
      <c r="AG117" s="925"/>
      <c r="AH117" s="925"/>
      <c r="AI117" s="925"/>
      <c r="AJ117" s="926"/>
      <c r="AK117" s="928">
        <v>7438205</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282</v>
      </c>
      <c r="AG118" s="918"/>
      <c r="AH118" s="918"/>
      <c r="AI118" s="918"/>
      <c r="AJ118" s="919"/>
      <c r="AK118" s="920" t="s">
        <v>281</v>
      </c>
      <c r="AL118" s="918"/>
      <c r="AM118" s="918"/>
      <c r="AN118" s="918"/>
      <c r="AO118" s="919"/>
      <c r="AP118" s="921" t="s">
        <v>402</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81993231</v>
      </c>
      <c r="BR118" s="888"/>
      <c r="BS118" s="888"/>
      <c r="BT118" s="888"/>
      <c r="BU118" s="888"/>
      <c r="BV118" s="888">
        <v>78923460</v>
      </c>
      <c r="BW118" s="888"/>
      <c r="BX118" s="888"/>
      <c r="BY118" s="888"/>
      <c r="BZ118" s="888"/>
      <c r="CA118" s="888">
        <v>76554343</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12287960</v>
      </c>
      <c r="BR119" s="830"/>
      <c r="BS119" s="830"/>
      <c r="BT119" s="830"/>
      <c r="BU119" s="830"/>
      <c r="BV119" s="830">
        <v>12899766</v>
      </c>
      <c r="BW119" s="830"/>
      <c r="BX119" s="830"/>
      <c r="BY119" s="830"/>
      <c r="BZ119" s="830"/>
      <c r="CA119" s="830">
        <v>15156528</v>
      </c>
      <c r="CB119" s="830"/>
      <c r="CC119" s="830"/>
      <c r="CD119" s="830"/>
      <c r="CE119" s="830"/>
      <c r="CF119" s="891">
        <v>88.9</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5798206</v>
      </c>
      <c r="BR120" s="801"/>
      <c r="BS120" s="801"/>
      <c r="BT120" s="801"/>
      <c r="BU120" s="801"/>
      <c r="BV120" s="801">
        <v>5332900</v>
      </c>
      <c r="BW120" s="801"/>
      <c r="BX120" s="801"/>
      <c r="BY120" s="801"/>
      <c r="BZ120" s="801"/>
      <c r="CA120" s="801">
        <v>4923186</v>
      </c>
      <c r="CB120" s="801"/>
      <c r="CC120" s="801"/>
      <c r="CD120" s="801"/>
      <c r="CE120" s="801"/>
      <c r="CF120" s="878">
        <v>28.9</v>
      </c>
      <c r="CG120" s="879"/>
      <c r="CH120" s="879"/>
      <c r="CI120" s="879"/>
      <c r="CJ120" s="879"/>
      <c r="CK120" s="880" t="s">
        <v>438</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28345412</v>
      </c>
      <c r="DH120" s="830"/>
      <c r="DI120" s="830"/>
      <c r="DJ120" s="830"/>
      <c r="DK120" s="830"/>
      <c r="DL120" s="830">
        <v>26885700</v>
      </c>
      <c r="DM120" s="830"/>
      <c r="DN120" s="830"/>
      <c r="DO120" s="830"/>
      <c r="DP120" s="830"/>
      <c r="DQ120" s="830">
        <v>25459765</v>
      </c>
      <c r="DR120" s="830"/>
      <c r="DS120" s="830"/>
      <c r="DT120" s="830"/>
      <c r="DU120" s="830"/>
      <c r="DV120" s="831">
        <v>149.4</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50793068</v>
      </c>
      <c r="BR121" s="888"/>
      <c r="BS121" s="888"/>
      <c r="BT121" s="888"/>
      <c r="BU121" s="888"/>
      <c r="BV121" s="888">
        <v>49795471</v>
      </c>
      <c r="BW121" s="888"/>
      <c r="BX121" s="888"/>
      <c r="BY121" s="888"/>
      <c r="BZ121" s="888"/>
      <c r="CA121" s="888">
        <v>48778001</v>
      </c>
      <c r="CB121" s="888"/>
      <c r="CC121" s="888"/>
      <c r="CD121" s="888"/>
      <c r="CE121" s="888"/>
      <c r="CF121" s="889">
        <v>286.2</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4251841</v>
      </c>
      <c r="DH121" s="801"/>
      <c r="DI121" s="801"/>
      <c r="DJ121" s="801"/>
      <c r="DK121" s="801"/>
      <c r="DL121" s="801">
        <v>4075049</v>
      </c>
      <c r="DM121" s="801"/>
      <c r="DN121" s="801"/>
      <c r="DO121" s="801"/>
      <c r="DP121" s="801"/>
      <c r="DQ121" s="801">
        <v>3787075</v>
      </c>
      <c r="DR121" s="801"/>
      <c r="DS121" s="801"/>
      <c r="DT121" s="801"/>
      <c r="DU121" s="801"/>
      <c r="DV121" s="853">
        <v>22.2</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441</v>
      </c>
      <c r="BP122" s="868"/>
      <c r="BQ122" s="869">
        <v>68879234</v>
      </c>
      <c r="BR122" s="870"/>
      <c r="BS122" s="870"/>
      <c r="BT122" s="870"/>
      <c r="BU122" s="870"/>
      <c r="BV122" s="870">
        <v>68028137</v>
      </c>
      <c r="BW122" s="870"/>
      <c r="BX122" s="870"/>
      <c r="BY122" s="870"/>
      <c r="BZ122" s="870"/>
      <c r="CA122" s="870">
        <v>68857715</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3160329</v>
      </c>
      <c r="DH122" s="801"/>
      <c r="DI122" s="801"/>
      <c r="DJ122" s="801"/>
      <c r="DK122" s="801"/>
      <c r="DL122" s="801">
        <v>3149209</v>
      </c>
      <c r="DM122" s="801"/>
      <c r="DN122" s="801"/>
      <c r="DO122" s="801"/>
      <c r="DP122" s="801"/>
      <c r="DQ122" s="801">
        <v>3124696</v>
      </c>
      <c r="DR122" s="801"/>
      <c r="DS122" s="801"/>
      <c r="DT122" s="801"/>
      <c r="DU122" s="801"/>
      <c r="DV122" s="853">
        <v>18.3</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77.400000000000006</v>
      </c>
      <c r="BR123" s="862"/>
      <c r="BS123" s="862"/>
      <c r="BT123" s="862"/>
      <c r="BU123" s="862"/>
      <c r="BV123" s="862">
        <v>65.2</v>
      </c>
      <c r="BW123" s="862"/>
      <c r="BX123" s="862"/>
      <c r="BY123" s="862"/>
      <c r="BZ123" s="862"/>
      <c r="CA123" s="862">
        <v>45.1</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879732</v>
      </c>
      <c r="DH123" s="814"/>
      <c r="DI123" s="814"/>
      <c r="DJ123" s="814"/>
      <c r="DK123" s="815"/>
      <c r="DL123" s="816">
        <v>752158</v>
      </c>
      <c r="DM123" s="814"/>
      <c r="DN123" s="814"/>
      <c r="DO123" s="814"/>
      <c r="DP123" s="815"/>
      <c r="DQ123" s="816">
        <v>706104</v>
      </c>
      <c r="DR123" s="814"/>
      <c r="DS123" s="814"/>
      <c r="DT123" s="814"/>
      <c r="DU123" s="815"/>
      <c r="DV123" s="784">
        <v>4.0999999999999996</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384299</v>
      </c>
      <c r="DH124" s="747"/>
      <c r="DI124" s="747"/>
      <c r="DJ124" s="747"/>
      <c r="DK124" s="748"/>
      <c r="DL124" s="749">
        <v>113843</v>
      </c>
      <c r="DM124" s="747"/>
      <c r="DN124" s="747"/>
      <c r="DO124" s="747"/>
      <c r="DP124" s="748"/>
      <c r="DQ124" s="749">
        <v>72253</v>
      </c>
      <c r="DR124" s="747"/>
      <c r="DS124" s="747"/>
      <c r="DT124" s="747"/>
      <c r="DU124" s="748"/>
      <c r="DV124" s="837">
        <v>0.4</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443</v>
      </c>
      <c r="AB127" s="814"/>
      <c r="AC127" s="814"/>
      <c r="AD127" s="814"/>
      <c r="AE127" s="815"/>
      <c r="AF127" s="816" t="s">
        <v>443</v>
      </c>
      <c r="AG127" s="814"/>
      <c r="AH127" s="814"/>
      <c r="AI127" s="814"/>
      <c r="AJ127" s="815"/>
      <c r="AK127" s="816" t="s">
        <v>443</v>
      </c>
      <c r="AL127" s="814"/>
      <c r="AM127" s="814"/>
      <c r="AN127" s="814"/>
      <c r="AO127" s="815"/>
      <c r="AP127" s="784" t="s">
        <v>443</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12.34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523572</v>
      </c>
      <c r="AB128" s="754"/>
      <c r="AC128" s="754"/>
      <c r="AD128" s="754"/>
      <c r="AE128" s="755"/>
      <c r="AF128" s="756">
        <v>532658</v>
      </c>
      <c r="AG128" s="754"/>
      <c r="AH128" s="754"/>
      <c r="AI128" s="754"/>
      <c r="AJ128" s="755"/>
      <c r="AK128" s="756">
        <v>548864</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17.34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21386010</v>
      </c>
      <c r="AB129" s="814"/>
      <c r="AC129" s="814"/>
      <c r="AD129" s="814"/>
      <c r="AE129" s="815"/>
      <c r="AF129" s="816">
        <v>21437308</v>
      </c>
      <c r="AG129" s="814"/>
      <c r="AH129" s="814"/>
      <c r="AI129" s="814"/>
      <c r="AJ129" s="815"/>
      <c r="AK129" s="816">
        <v>21659561</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13.3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4457987</v>
      </c>
      <c r="AB130" s="814"/>
      <c r="AC130" s="814"/>
      <c r="AD130" s="814"/>
      <c r="AE130" s="815"/>
      <c r="AF130" s="816">
        <v>4733360</v>
      </c>
      <c r="AG130" s="814"/>
      <c r="AH130" s="814"/>
      <c r="AI130" s="814"/>
      <c r="AJ130" s="815"/>
      <c r="AK130" s="816">
        <v>4616167</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45.1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16928023</v>
      </c>
      <c r="AB131" s="747"/>
      <c r="AC131" s="747"/>
      <c r="AD131" s="747"/>
      <c r="AE131" s="748"/>
      <c r="AF131" s="749">
        <v>16703948</v>
      </c>
      <c r="AG131" s="747"/>
      <c r="AH131" s="747"/>
      <c r="AI131" s="747"/>
      <c r="AJ131" s="748"/>
      <c r="AK131" s="749">
        <v>17043394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13.698909779999999</v>
      </c>
      <c r="AB132" s="770"/>
      <c r="AC132" s="770"/>
      <c r="AD132" s="770"/>
      <c r="AE132" s="771"/>
      <c r="AF132" s="772">
        <v>12.87717131</v>
      </c>
      <c r="AG132" s="770"/>
      <c r="AH132" s="770"/>
      <c r="AI132" s="770"/>
      <c r="AJ132" s="771"/>
      <c r="AK132" s="772">
        <v>13.337566450000001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15.1</v>
      </c>
      <c r="AB133" s="779"/>
      <c r="AC133" s="779"/>
      <c r="AD133" s="779"/>
      <c r="AE133" s="780"/>
      <c r="AF133" s="778">
        <v>14</v>
      </c>
      <c r="AG133" s="779"/>
      <c r="AH133" s="779"/>
      <c r="AI133" s="779"/>
      <c r="AJ133" s="780"/>
      <c r="AK133" s="778">
        <v>13.3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9" t="s">
        <v>473</v>
      </c>
      <c r="L7" s="254"/>
      <c r="M7" s="255" t="s">
        <v>474</v>
      </c>
      <c r="N7" s="256"/>
    </row>
    <row r="8" spans="1:16" x14ac:dyDescent="0.15">
      <c r="A8" s="248"/>
      <c r="B8" s="244"/>
      <c r="C8" s="244"/>
      <c r="D8" s="244"/>
      <c r="E8" s="244"/>
      <c r="F8" s="244"/>
      <c r="G8" s="257"/>
      <c r="H8" s="258"/>
      <c r="I8" s="258"/>
      <c r="J8" s="259"/>
      <c r="K8" s="1150"/>
      <c r="L8" s="260" t="s">
        <v>475</v>
      </c>
      <c r="M8" s="261" t="s">
        <v>476</v>
      </c>
      <c r="N8" s="262" t="s">
        <v>477</v>
      </c>
    </row>
    <row r="9" spans="1:16" x14ac:dyDescent="0.15">
      <c r="A9" s="248"/>
      <c r="B9" s="244"/>
      <c r="C9" s="244"/>
      <c r="D9" s="244"/>
      <c r="E9" s="244"/>
      <c r="F9" s="244"/>
      <c r="G9" s="1163" t="s">
        <v>478</v>
      </c>
      <c r="H9" s="1164"/>
      <c r="I9" s="1164"/>
      <c r="J9" s="1165"/>
      <c r="K9" s="263">
        <v>4401544</v>
      </c>
      <c r="L9" s="264">
        <v>55849</v>
      </c>
      <c r="M9" s="265">
        <v>62416</v>
      </c>
      <c r="N9" s="266">
        <v>-10.5</v>
      </c>
    </row>
    <row r="10" spans="1:16" x14ac:dyDescent="0.15">
      <c r="A10" s="248"/>
      <c r="B10" s="244"/>
      <c r="C10" s="244"/>
      <c r="D10" s="244"/>
      <c r="E10" s="244"/>
      <c r="F10" s="244"/>
      <c r="G10" s="1163" t="s">
        <v>479</v>
      </c>
      <c r="H10" s="1164"/>
      <c r="I10" s="1164"/>
      <c r="J10" s="1165"/>
      <c r="K10" s="267">
        <v>679410</v>
      </c>
      <c r="L10" s="268">
        <v>8621</v>
      </c>
      <c r="M10" s="269">
        <v>5506</v>
      </c>
      <c r="N10" s="270">
        <v>56.6</v>
      </c>
    </row>
    <row r="11" spans="1:16" ht="13.5" customHeight="1" x14ac:dyDescent="0.15">
      <c r="A11" s="248"/>
      <c r="B11" s="244"/>
      <c r="C11" s="244"/>
      <c r="D11" s="244"/>
      <c r="E11" s="244"/>
      <c r="F11" s="244"/>
      <c r="G11" s="1163" t="s">
        <v>480</v>
      </c>
      <c r="H11" s="1164"/>
      <c r="I11" s="1164"/>
      <c r="J11" s="1165"/>
      <c r="K11" s="267">
        <v>1068002</v>
      </c>
      <c r="L11" s="268">
        <v>13551</v>
      </c>
      <c r="M11" s="269">
        <v>5414</v>
      </c>
      <c r="N11" s="270">
        <v>150.30000000000001</v>
      </c>
    </row>
    <row r="12" spans="1:16" ht="13.5" customHeight="1" x14ac:dyDescent="0.15">
      <c r="A12" s="248"/>
      <c r="B12" s="244"/>
      <c r="C12" s="244"/>
      <c r="D12" s="244"/>
      <c r="E12" s="244"/>
      <c r="F12" s="244"/>
      <c r="G12" s="1163" t="s">
        <v>481</v>
      </c>
      <c r="H12" s="1164"/>
      <c r="I12" s="1164"/>
      <c r="J12" s="1165"/>
      <c r="K12" s="267">
        <v>398288</v>
      </c>
      <c r="L12" s="268">
        <v>5054</v>
      </c>
      <c r="M12" s="269">
        <v>1117</v>
      </c>
      <c r="N12" s="270">
        <v>352.5</v>
      </c>
    </row>
    <row r="13" spans="1:16" ht="13.5" customHeight="1" x14ac:dyDescent="0.15">
      <c r="A13" s="248"/>
      <c r="B13" s="244"/>
      <c r="C13" s="244"/>
      <c r="D13" s="244"/>
      <c r="E13" s="244"/>
      <c r="F13" s="244"/>
      <c r="G13" s="1163" t="s">
        <v>482</v>
      </c>
      <c r="H13" s="1164"/>
      <c r="I13" s="1164"/>
      <c r="J13" s="1165"/>
      <c r="K13" s="267" t="s">
        <v>483</v>
      </c>
      <c r="L13" s="268" t="s">
        <v>483</v>
      </c>
      <c r="M13" s="269">
        <v>0</v>
      </c>
      <c r="N13" s="270" t="s">
        <v>483</v>
      </c>
    </row>
    <row r="14" spans="1:16" ht="13.5" customHeight="1" x14ac:dyDescent="0.15">
      <c r="A14" s="248"/>
      <c r="B14" s="244"/>
      <c r="C14" s="244"/>
      <c r="D14" s="244"/>
      <c r="E14" s="244"/>
      <c r="F14" s="244"/>
      <c r="G14" s="1163" t="s">
        <v>484</v>
      </c>
      <c r="H14" s="1164"/>
      <c r="I14" s="1164"/>
      <c r="J14" s="1165"/>
      <c r="K14" s="267">
        <v>310126</v>
      </c>
      <c r="L14" s="268">
        <v>3935</v>
      </c>
      <c r="M14" s="269">
        <v>2298</v>
      </c>
      <c r="N14" s="270">
        <v>71.2</v>
      </c>
    </row>
    <row r="15" spans="1:16" ht="13.5" customHeight="1" x14ac:dyDescent="0.15">
      <c r="A15" s="248"/>
      <c r="B15" s="244"/>
      <c r="C15" s="244"/>
      <c r="D15" s="244"/>
      <c r="E15" s="244"/>
      <c r="F15" s="244"/>
      <c r="G15" s="1163" t="s">
        <v>485</v>
      </c>
      <c r="H15" s="1164"/>
      <c r="I15" s="1164"/>
      <c r="J15" s="1165"/>
      <c r="K15" s="267">
        <v>76759</v>
      </c>
      <c r="L15" s="268">
        <v>974</v>
      </c>
      <c r="M15" s="269">
        <v>1592</v>
      </c>
      <c r="N15" s="270">
        <v>-38.799999999999997</v>
      </c>
    </row>
    <row r="16" spans="1:16" x14ac:dyDescent="0.15">
      <c r="A16" s="248"/>
      <c r="B16" s="244"/>
      <c r="C16" s="244"/>
      <c r="D16" s="244"/>
      <c r="E16" s="244"/>
      <c r="F16" s="244"/>
      <c r="G16" s="1166" t="s">
        <v>486</v>
      </c>
      <c r="H16" s="1167"/>
      <c r="I16" s="1167"/>
      <c r="J16" s="1168"/>
      <c r="K16" s="268">
        <v>-407790</v>
      </c>
      <c r="L16" s="268">
        <v>-5174</v>
      </c>
      <c r="M16" s="269">
        <v>-6284</v>
      </c>
      <c r="N16" s="270">
        <v>-17.7</v>
      </c>
    </row>
    <row r="17" spans="1:16" x14ac:dyDescent="0.15">
      <c r="A17" s="248"/>
      <c r="B17" s="244"/>
      <c r="C17" s="244"/>
      <c r="D17" s="244"/>
      <c r="E17" s="244"/>
      <c r="F17" s="244"/>
      <c r="G17" s="1166" t="s">
        <v>165</v>
      </c>
      <c r="H17" s="1167"/>
      <c r="I17" s="1167"/>
      <c r="J17" s="1168"/>
      <c r="K17" s="268">
        <v>6526339</v>
      </c>
      <c r="L17" s="268">
        <v>82809</v>
      </c>
      <c r="M17" s="269">
        <v>72059</v>
      </c>
      <c r="N17" s="270">
        <v>14.9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0" t="s">
        <v>491</v>
      </c>
      <c r="H21" s="1161"/>
      <c r="I21" s="1161"/>
      <c r="J21" s="1162"/>
      <c r="K21" s="280">
        <v>6.07</v>
      </c>
      <c r="L21" s="281">
        <v>7.1</v>
      </c>
      <c r="M21" s="282">
        <v>-1.03</v>
      </c>
      <c r="N21" s="249"/>
      <c r="O21" s="283"/>
      <c r="P21" s="279"/>
    </row>
    <row r="22" spans="1:16" s="284" customFormat="1" x14ac:dyDescent="0.15">
      <c r="A22" s="279"/>
      <c r="B22" s="249"/>
      <c r="C22" s="249"/>
      <c r="D22" s="249"/>
      <c r="E22" s="249"/>
      <c r="F22" s="249"/>
      <c r="G22" s="1160" t="s">
        <v>492</v>
      </c>
      <c r="H22" s="1161"/>
      <c r="I22" s="1161"/>
      <c r="J22" s="1162"/>
      <c r="K22" s="285">
        <v>98.6</v>
      </c>
      <c r="L22" s="286">
        <v>98.4</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9" t="s">
        <v>473</v>
      </c>
      <c r="L30" s="254"/>
      <c r="M30" s="255" t="s">
        <v>474</v>
      </c>
      <c r="N30" s="256"/>
    </row>
    <row r="31" spans="1:16" x14ac:dyDescent="0.15">
      <c r="A31" s="248"/>
      <c r="B31" s="244"/>
      <c r="C31" s="244"/>
      <c r="D31" s="244"/>
      <c r="E31" s="244"/>
      <c r="F31" s="244"/>
      <c r="G31" s="257"/>
      <c r="H31" s="258"/>
      <c r="I31" s="258"/>
      <c r="J31" s="259"/>
      <c r="K31" s="1150"/>
      <c r="L31" s="260" t="s">
        <v>475</v>
      </c>
      <c r="M31" s="261" t="s">
        <v>476</v>
      </c>
      <c r="N31" s="262" t="s">
        <v>477</v>
      </c>
    </row>
    <row r="32" spans="1:16" ht="27" customHeight="1" x14ac:dyDescent="0.15">
      <c r="A32" s="248"/>
      <c r="B32" s="244"/>
      <c r="C32" s="244"/>
      <c r="D32" s="244"/>
      <c r="E32" s="244"/>
      <c r="F32" s="244"/>
      <c r="G32" s="1151" t="s">
        <v>496</v>
      </c>
      <c r="H32" s="1152"/>
      <c r="I32" s="1152"/>
      <c r="J32" s="1153"/>
      <c r="K32" s="294">
        <v>3741371</v>
      </c>
      <c r="L32" s="294">
        <v>47472</v>
      </c>
      <c r="M32" s="295">
        <v>39864</v>
      </c>
      <c r="N32" s="296">
        <v>19.100000000000001</v>
      </c>
    </row>
    <row r="33" spans="1:16" ht="13.5" customHeight="1" x14ac:dyDescent="0.15">
      <c r="A33" s="248"/>
      <c r="B33" s="244"/>
      <c r="C33" s="244"/>
      <c r="D33" s="244"/>
      <c r="E33" s="244"/>
      <c r="F33" s="244"/>
      <c r="G33" s="1151" t="s">
        <v>497</v>
      </c>
      <c r="H33" s="1152"/>
      <c r="I33" s="1152"/>
      <c r="J33" s="1153"/>
      <c r="K33" s="294" t="s">
        <v>483</v>
      </c>
      <c r="L33" s="294" t="s">
        <v>483</v>
      </c>
      <c r="M33" s="295">
        <v>3</v>
      </c>
      <c r="N33" s="296" t="s">
        <v>483</v>
      </c>
    </row>
    <row r="34" spans="1:16" ht="27" customHeight="1" x14ac:dyDescent="0.15">
      <c r="A34" s="248"/>
      <c r="B34" s="244"/>
      <c r="C34" s="244"/>
      <c r="D34" s="244"/>
      <c r="E34" s="244"/>
      <c r="F34" s="244"/>
      <c r="G34" s="1151" t="s">
        <v>498</v>
      </c>
      <c r="H34" s="1152"/>
      <c r="I34" s="1152"/>
      <c r="J34" s="1153"/>
      <c r="K34" s="294">
        <v>33333</v>
      </c>
      <c r="L34" s="294">
        <v>423</v>
      </c>
      <c r="M34" s="295">
        <v>79</v>
      </c>
      <c r="N34" s="296">
        <v>435.4</v>
      </c>
    </row>
    <row r="35" spans="1:16" ht="27" customHeight="1" x14ac:dyDescent="0.15">
      <c r="A35" s="248"/>
      <c r="B35" s="244"/>
      <c r="C35" s="244"/>
      <c r="D35" s="244"/>
      <c r="E35" s="244"/>
      <c r="F35" s="244"/>
      <c r="G35" s="1151" t="s">
        <v>499</v>
      </c>
      <c r="H35" s="1152"/>
      <c r="I35" s="1152"/>
      <c r="J35" s="1153"/>
      <c r="K35" s="294">
        <v>3334266</v>
      </c>
      <c r="L35" s="294">
        <v>42307</v>
      </c>
      <c r="M35" s="295">
        <v>14090</v>
      </c>
      <c r="N35" s="296">
        <v>200.3</v>
      </c>
    </row>
    <row r="36" spans="1:16" ht="27" customHeight="1" x14ac:dyDescent="0.15">
      <c r="A36" s="248"/>
      <c r="B36" s="244"/>
      <c r="C36" s="244"/>
      <c r="D36" s="244"/>
      <c r="E36" s="244"/>
      <c r="F36" s="244"/>
      <c r="G36" s="1151" t="s">
        <v>500</v>
      </c>
      <c r="H36" s="1152"/>
      <c r="I36" s="1152"/>
      <c r="J36" s="1153"/>
      <c r="K36" s="294">
        <v>329235</v>
      </c>
      <c r="L36" s="294">
        <v>4177</v>
      </c>
      <c r="M36" s="295">
        <v>1791</v>
      </c>
      <c r="N36" s="296">
        <v>133.19999999999999</v>
      </c>
    </row>
    <row r="37" spans="1:16" ht="13.5" customHeight="1" x14ac:dyDescent="0.15">
      <c r="A37" s="248"/>
      <c r="B37" s="244"/>
      <c r="C37" s="244"/>
      <c r="D37" s="244"/>
      <c r="E37" s="244"/>
      <c r="F37" s="244"/>
      <c r="G37" s="1151" t="s">
        <v>501</v>
      </c>
      <c r="H37" s="1152"/>
      <c r="I37" s="1152"/>
      <c r="J37" s="1153"/>
      <c r="K37" s="294" t="s">
        <v>483</v>
      </c>
      <c r="L37" s="294" t="s">
        <v>483</v>
      </c>
      <c r="M37" s="295">
        <v>866</v>
      </c>
      <c r="N37" s="296" t="s">
        <v>483</v>
      </c>
    </row>
    <row r="38" spans="1:16" ht="27" customHeight="1" x14ac:dyDescent="0.15">
      <c r="A38" s="248"/>
      <c r="B38" s="244"/>
      <c r="C38" s="244"/>
      <c r="D38" s="244"/>
      <c r="E38" s="244"/>
      <c r="F38" s="244"/>
      <c r="G38" s="1154" t="s">
        <v>502</v>
      </c>
      <c r="H38" s="1155"/>
      <c r="I38" s="1155"/>
      <c r="J38" s="1156"/>
      <c r="K38" s="297" t="s">
        <v>483</v>
      </c>
      <c r="L38" s="297" t="s">
        <v>483</v>
      </c>
      <c r="M38" s="298">
        <v>3</v>
      </c>
      <c r="N38" s="299" t="s">
        <v>483</v>
      </c>
      <c r="O38" s="293"/>
    </row>
    <row r="39" spans="1:16" x14ac:dyDescent="0.15">
      <c r="A39" s="248"/>
      <c r="B39" s="244"/>
      <c r="C39" s="244"/>
      <c r="D39" s="244"/>
      <c r="E39" s="244"/>
      <c r="F39" s="244"/>
      <c r="G39" s="1154" t="s">
        <v>503</v>
      </c>
      <c r="H39" s="1155"/>
      <c r="I39" s="1155"/>
      <c r="J39" s="1156"/>
      <c r="K39" s="300">
        <v>-548864</v>
      </c>
      <c r="L39" s="300">
        <v>-6964</v>
      </c>
      <c r="M39" s="301">
        <v>-5541</v>
      </c>
      <c r="N39" s="302">
        <v>25.7</v>
      </c>
      <c r="O39" s="293"/>
    </row>
    <row r="40" spans="1:16" ht="27" customHeight="1" x14ac:dyDescent="0.15">
      <c r="A40" s="248"/>
      <c r="B40" s="244"/>
      <c r="C40" s="244"/>
      <c r="D40" s="244"/>
      <c r="E40" s="244"/>
      <c r="F40" s="244"/>
      <c r="G40" s="1151" t="s">
        <v>504</v>
      </c>
      <c r="H40" s="1152"/>
      <c r="I40" s="1152"/>
      <c r="J40" s="1153"/>
      <c r="K40" s="300">
        <v>-4616167</v>
      </c>
      <c r="L40" s="300">
        <v>-58572</v>
      </c>
      <c r="M40" s="301">
        <v>-36202</v>
      </c>
      <c r="N40" s="302">
        <v>61.8</v>
      </c>
      <c r="O40" s="293"/>
    </row>
    <row r="41" spans="1:16" x14ac:dyDescent="0.15">
      <c r="A41" s="248"/>
      <c r="B41" s="244"/>
      <c r="C41" s="244"/>
      <c r="D41" s="244"/>
      <c r="E41" s="244"/>
      <c r="F41" s="244"/>
      <c r="G41" s="1157" t="s">
        <v>276</v>
      </c>
      <c r="H41" s="1158"/>
      <c r="I41" s="1158"/>
      <c r="J41" s="1159"/>
      <c r="K41" s="294">
        <v>2273174</v>
      </c>
      <c r="L41" s="300">
        <v>28843</v>
      </c>
      <c r="M41" s="301">
        <v>14952</v>
      </c>
      <c r="N41" s="302">
        <v>92.9</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4" t="s">
        <v>473</v>
      </c>
      <c r="J49" s="1146" t="s">
        <v>508</v>
      </c>
      <c r="K49" s="1147"/>
      <c r="L49" s="1147"/>
      <c r="M49" s="1147"/>
      <c r="N49" s="1148"/>
    </row>
    <row r="50" spans="1:14" x14ac:dyDescent="0.15">
      <c r="A50" s="248"/>
      <c r="B50" s="244"/>
      <c r="C50" s="244"/>
      <c r="D50" s="244"/>
      <c r="E50" s="244"/>
      <c r="F50" s="244"/>
      <c r="G50" s="312"/>
      <c r="H50" s="313"/>
      <c r="I50" s="1145"/>
      <c r="J50" s="314" t="s">
        <v>509</v>
      </c>
      <c r="K50" s="315" t="s">
        <v>510</v>
      </c>
      <c r="L50" s="316" t="s">
        <v>511</v>
      </c>
      <c r="M50" s="317" t="s">
        <v>512</v>
      </c>
      <c r="N50" s="318" t="s">
        <v>513</v>
      </c>
    </row>
    <row r="51" spans="1:14" x14ac:dyDescent="0.15">
      <c r="A51" s="248"/>
      <c r="B51" s="244"/>
      <c r="C51" s="244"/>
      <c r="D51" s="244"/>
      <c r="E51" s="244"/>
      <c r="F51" s="244"/>
      <c r="G51" s="310" t="s">
        <v>514</v>
      </c>
      <c r="H51" s="311"/>
      <c r="I51" s="319">
        <v>2833023</v>
      </c>
      <c r="J51" s="320">
        <v>35267</v>
      </c>
      <c r="K51" s="321">
        <v>-34.9</v>
      </c>
      <c r="L51" s="322">
        <v>48103</v>
      </c>
      <c r="M51" s="323">
        <v>8.9</v>
      </c>
      <c r="N51" s="324">
        <v>-43.8</v>
      </c>
    </row>
    <row r="52" spans="1:14" x14ac:dyDescent="0.15">
      <c r="A52" s="248"/>
      <c r="B52" s="244"/>
      <c r="C52" s="244"/>
      <c r="D52" s="244"/>
      <c r="E52" s="244"/>
      <c r="F52" s="244"/>
      <c r="G52" s="325"/>
      <c r="H52" s="326" t="s">
        <v>515</v>
      </c>
      <c r="I52" s="327">
        <v>1080136</v>
      </c>
      <c r="J52" s="328">
        <v>13446</v>
      </c>
      <c r="K52" s="329">
        <v>-42.9</v>
      </c>
      <c r="L52" s="330">
        <v>22640</v>
      </c>
      <c r="M52" s="331">
        <v>-9.1999999999999993</v>
      </c>
      <c r="N52" s="332">
        <v>-33.700000000000003</v>
      </c>
    </row>
    <row r="53" spans="1:14" x14ac:dyDescent="0.15">
      <c r="A53" s="248"/>
      <c r="B53" s="244"/>
      <c r="C53" s="244"/>
      <c r="D53" s="244"/>
      <c r="E53" s="244"/>
      <c r="F53" s="244"/>
      <c r="G53" s="310" t="s">
        <v>516</v>
      </c>
      <c r="H53" s="311"/>
      <c r="I53" s="319">
        <v>2630545</v>
      </c>
      <c r="J53" s="320">
        <v>32802</v>
      </c>
      <c r="K53" s="321">
        <v>-7</v>
      </c>
      <c r="L53" s="322">
        <v>45761</v>
      </c>
      <c r="M53" s="323">
        <v>-4.9000000000000004</v>
      </c>
      <c r="N53" s="324">
        <v>-2.1</v>
      </c>
    </row>
    <row r="54" spans="1:14" x14ac:dyDescent="0.15">
      <c r="A54" s="248"/>
      <c r="B54" s="244"/>
      <c r="C54" s="244"/>
      <c r="D54" s="244"/>
      <c r="E54" s="244"/>
      <c r="F54" s="244"/>
      <c r="G54" s="325"/>
      <c r="H54" s="326" t="s">
        <v>515</v>
      </c>
      <c r="I54" s="327">
        <v>1290757</v>
      </c>
      <c r="J54" s="328">
        <v>16095</v>
      </c>
      <c r="K54" s="329">
        <v>19.7</v>
      </c>
      <c r="L54" s="330">
        <v>24777</v>
      </c>
      <c r="M54" s="331">
        <v>9.4</v>
      </c>
      <c r="N54" s="332">
        <v>10.3</v>
      </c>
    </row>
    <row r="55" spans="1:14" x14ac:dyDescent="0.15">
      <c r="A55" s="248"/>
      <c r="B55" s="244"/>
      <c r="C55" s="244"/>
      <c r="D55" s="244"/>
      <c r="E55" s="244"/>
      <c r="F55" s="244"/>
      <c r="G55" s="310" t="s">
        <v>517</v>
      </c>
      <c r="H55" s="311"/>
      <c r="I55" s="319">
        <v>2431677</v>
      </c>
      <c r="J55" s="320">
        <v>30445</v>
      </c>
      <c r="K55" s="321">
        <v>-7.2</v>
      </c>
      <c r="L55" s="322">
        <v>56255</v>
      </c>
      <c r="M55" s="323">
        <v>22.9</v>
      </c>
      <c r="N55" s="324">
        <v>-30.1</v>
      </c>
    </row>
    <row r="56" spans="1:14" x14ac:dyDescent="0.15">
      <c r="A56" s="248"/>
      <c r="B56" s="244"/>
      <c r="C56" s="244"/>
      <c r="D56" s="244"/>
      <c r="E56" s="244"/>
      <c r="F56" s="244"/>
      <c r="G56" s="325"/>
      <c r="H56" s="326" t="s">
        <v>515</v>
      </c>
      <c r="I56" s="327">
        <v>816334</v>
      </c>
      <c r="J56" s="328">
        <v>10221</v>
      </c>
      <c r="K56" s="329">
        <v>-36.5</v>
      </c>
      <c r="L56" s="330">
        <v>26957</v>
      </c>
      <c r="M56" s="331">
        <v>8.8000000000000007</v>
      </c>
      <c r="N56" s="332">
        <v>-45.3</v>
      </c>
    </row>
    <row r="57" spans="1:14" x14ac:dyDescent="0.15">
      <c r="A57" s="248"/>
      <c r="B57" s="244"/>
      <c r="C57" s="244"/>
      <c r="D57" s="244"/>
      <c r="E57" s="244"/>
      <c r="F57" s="244"/>
      <c r="G57" s="310" t="s">
        <v>518</v>
      </c>
      <c r="H57" s="311"/>
      <c r="I57" s="319">
        <v>2786455</v>
      </c>
      <c r="J57" s="320">
        <v>35119</v>
      </c>
      <c r="K57" s="321">
        <v>15.4</v>
      </c>
      <c r="L57" s="322">
        <v>57944</v>
      </c>
      <c r="M57" s="323">
        <v>3</v>
      </c>
      <c r="N57" s="324">
        <v>12.4</v>
      </c>
    </row>
    <row r="58" spans="1:14" x14ac:dyDescent="0.15">
      <c r="A58" s="248"/>
      <c r="B58" s="244"/>
      <c r="C58" s="244"/>
      <c r="D58" s="244"/>
      <c r="E58" s="244"/>
      <c r="F58" s="244"/>
      <c r="G58" s="325"/>
      <c r="H58" s="326" t="s">
        <v>515</v>
      </c>
      <c r="I58" s="327">
        <v>1343980</v>
      </c>
      <c r="J58" s="328">
        <v>16939</v>
      </c>
      <c r="K58" s="329">
        <v>65.7</v>
      </c>
      <c r="L58" s="330">
        <v>29326</v>
      </c>
      <c r="M58" s="331">
        <v>8.8000000000000007</v>
      </c>
      <c r="N58" s="332">
        <v>56.9</v>
      </c>
    </row>
    <row r="59" spans="1:14" x14ac:dyDescent="0.15">
      <c r="A59" s="248"/>
      <c r="B59" s="244"/>
      <c r="C59" s="244"/>
      <c r="D59" s="244"/>
      <c r="E59" s="244"/>
      <c r="F59" s="244"/>
      <c r="G59" s="310" t="s">
        <v>519</v>
      </c>
      <c r="H59" s="311"/>
      <c r="I59" s="319">
        <v>2568791</v>
      </c>
      <c r="J59" s="320">
        <v>32594</v>
      </c>
      <c r="K59" s="321">
        <v>-7.2</v>
      </c>
      <c r="L59" s="322">
        <v>54227</v>
      </c>
      <c r="M59" s="323">
        <v>-6.4</v>
      </c>
      <c r="N59" s="324">
        <v>-0.8</v>
      </c>
    </row>
    <row r="60" spans="1:14" x14ac:dyDescent="0.15">
      <c r="A60" s="248"/>
      <c r="B60" s="244"/>
      <c r="C60" s="244"/>
      <c r="D60" s="244"/>
      <c r="E60" s="244"/>
      <c r="F60" s="244"/>
      <c r="G60" s="325"/>
      <c r="H60" s="326" t="s">
        <v>515</v>
      </c>
      <c r="I60" s="333">
        <v>1456717</v>
      </c>
      <c r="J60" s="328">
        <v>18483</v>
      </c>
      <c r="K60" s="329">
        <v>9.1</v>
      </c>
      <c r="L60" s="330">
        <v>29694</v>
      </c>
      <c r="M60" s="331">
        <v>1.3</v>
      </c>
      <c r="N60" s="332">
        <v>7.8</v>
      </c>
    </row>
    <row r="61" spans="1:14" x14ac:dyDescent="0.15">
      <c r="A61" s="248"/>
      <c r="B61" s="244"/>
      <c r="C61" s="244"/>
      <c r="D61" s="244"/>
      <c r="E61" s="244"/>
      <c r="F61" s="244"/>
      <c r="G61" s="310" t="s">
        <v>520</v>
      </c>
      <c r="H61" s="334"/>
      <c r="I61" s="335">
        <v>2650098</v>
      </c>
      <c r="J61" s="336">
        <v>33245</v>
      </c>
      <c r="K61" s="337">
        <v>-8.1999999999999993</v>
      </c>
      <c r="L61" s="338">
        <v>52458</v>
      </c>
      <c r="M61" s="339">
        <v>4.7</v>
      </c>
      <c r="N61" s="324">
        <v>-12.9</v>
      </c>
    </row>
    <row r="62" spans="1:14" x14ac:dyDescent="0.15">
      <c r="A62" s="248"/>
      <c r="B62" s="244"/>
      <c r="C62" s="244"/>
      <c r="D62" s="244"/>
      <c r="E62" s="244"/>
      <c r="F62" s="244"/>
      <c r="G62" s="325"/>
      <c r="H62" s="326" t="s">
        <v>515</v>
      </c>
      <c r="I62" s="327">
        <v>1197585</v>
      </c>
      <c r="J62" s="328">
        <v>15037</v>
      </c>
      <c r="K62" s="329">
        <v>3</v>
      </c>
      <c r="L62" s="330">
        <v>26679</v>
      </c>
      <c r="M62" s="331">
        <v>3.8</v>
      </c>
      <c r="N62" s="332">
        <v>-0.8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22.26</v>
      </c>
      <c r="G47" s="12">
        <v>24.12</v>
      </c>
      <c r="H47" s="12">
        <v>27.97</v>
      </c>
      <c r="I47" s="12">
        <v>30.94</v>
      </c>
      <c r="J47" s="13">
        <v>34.799999999999997</v>
      </c>
    </row>
    <row r="48" spans="2:10" ht="57.75" customHeight="1" x14ac:dyDescent="0.15">
      <c r="B48" s="14"/>
      <c r="C48" s="1171" t="s">
        <v>4</v>
      </c>
      <c r="D48" s="1171"/>
      <c r="E48" s="1172"/>
      <c r="F48" s="15">
        <v>5.83</v>
      </c>
      <c r="G48" s="16">
        <v>5.91</v>
      </c>
      <c r="H48" s="16">
        <v>5.78</v>
      </c>
      <c r="I48" s="16">
        <v>4.3600000000000003</v>
      </c>
      <c r="J48" s="17">
        <v>6.09</v>
      </c>
    </row>
    <row r="49" spans="2:10" ht="57.75" customHeight="1" thickBot="1" x14ac:dyDescent="0.2">
      <c r="B49" s="18"/>
      <c r="C49" s="1173" t="s">
        <v>5</v>
      </c>
      <c r="D49" s="1173"/>
      <c r="E49" s="1174"/>
      <c r="F49" s="19">
        <v>4.57</v>
      </c>
      <c r="G49" s="20">
        <v>3.43</v>
      </c>
      <c r="H49" s="20">
        <v>5.51</v>
      </c>
      <c r="I49" s="20">
        <v>1.64</v>
      </c>
      <c r="J49" s="21">
        <v>5.97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石家 和也</cp:lastModifiedBy>
  <cp:lastPrinted>2017-05-25T00:30:31Z</cp:lastPrinted>
  <dcterms:created xsi:type="dcterms:W3CDTF">2017-02-15T20:47:36Z</dcterms:created>
  <dcterms:modified xsi:type="dcterms:W3CDTF">2017-05-25T00:30:50Z</dcterms:modified>
</cp:coreProperties>
</file>