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企画総務部\総務財政課\財政課\00　財政課\01 財政係\07　財政公表\財政状況資料集(H22～)\平成27年度財政状況資料集\"/>
    </mc:Choice>
  </mc:AlternateContent>
  <bookViews>
    <workbookView xWindow="0" yWindow="0" windowWidth="19200" windowHeight="121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AM35" i="9"/>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AM34" i="9"/>
  <c r="BE34" i="9" s="1"/>
  <c r="BE35" i="9" s="1"/>
  <c r="CO34" i="9" l="1"/>
  <c r="CO35" i="9" s="1"/>
  <c r="CO36" i="9" s="1"/>
  <c r="CO37" i="9" s="1"/>
  <c r="CO38" i="9" s="1"/>
</calcChain>
</file>

<file path=xl/sharedStrings.xml><?xml version="1.0" encoding="utf-8"?>
<sst xmlns="http://schemas.openxmlformats.org/spreadsheetml/2006/main" count="1038" uniqueCount="560">
  <si>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</si>
  <si>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</si>
  <si>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</si>
  <si>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</si>
  <si>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</si>
  <si>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</si>
  <si>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</si>
  <si>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</si>
  <si>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</si>
  <si>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</si>
  <si>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</si>
  <si>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</si>
  <si>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</si>
  <si>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</si>
  <si>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</si>
  <si>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</si>
  <si>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</si>
  <si>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</si>
  <si>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</si>
  <si>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</si>
  <si>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</si>
  <si>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</si>
  <si>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</si>
  <si>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</si>
  <si>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</si>
  <si>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</si>
  <si>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</si>
  <si>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</si>
  <si>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</si>
  <si>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</si>
  <si>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</si>
  <si>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</si>
  <si>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</si>
  <si>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</si>
  <si>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</si>
  <si>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</si>
  <si>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</si>
  <si>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</si>
  <si>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</si>
  <si>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</si>
  <si>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</si>
  <si>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</si>
  <si>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</si>
  <si>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</si>
  <si>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</si>
  <si>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</si>
  <si>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</si>
  <si>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</si>
  <si>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</si>
  <si>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</si>
  <si>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</si>
  <si>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</si>
  <si>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</si>
  <si>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</si>
  <si>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</si>
  <si>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</si>
  <si>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</si>
  <si>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</si>
  <si>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</si>
  <si>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</si>
  <si>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</si>
  <si>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</si>
  <si>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</si>
  <si>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</si>
  <si>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</si>
  <si>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</si>
  <si>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</si>
  <si>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</si>
  <si>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</si>
  <si>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</si>
  <si>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</si>
  <si>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</si>
  <si>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</si>
  <si>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</si>
  <si>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</si>
  <si>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</si>
  <si>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</si>
  <si>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</si>
  <si>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</si>
  <si>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</si>
  <si>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</si>
  <si>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</si>
  <si>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</si>
  <si>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</si>
  <si>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</si>
  <si>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</si>
  <si>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</si>
  <si>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</si>
  <si>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</si>
  <si>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</si>
  <si>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</si>
  <si>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</si>
  <si>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</si>
  <si>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</si>
  <si>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</si>
  <si>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</si>
  <si>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</si>
  <si>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</si>
  <si>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</si>
  <si>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</si>
  <si>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</si>
  <si>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</si>
  <si>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</si>
  <si>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</si>
  <si>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</si>
  <si>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</si>
  <si>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</si>
  <si>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</si>
  <si>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</si>
  <si>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</si>
  <si>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</si>
  <si>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</si>
  <si>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</si>
  <si>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</si>
  <si>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</si>
  <si>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</si>
  <si>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</si>
  <si>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</si>
  <si>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</si>
  <si>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</si>
  <si>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</si>
  <si>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</si>
  <si>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</si>
  <si>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</si>
  <si>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</si>
  <si>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</si>
  <si>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</si>
  <si>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</si>
  <si>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</si>
  <si>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</si>
  <si>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</si>
  <si>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</si>
  <si>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</si>
  <si>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</si>
  <si>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</si>
  <si>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</si>
  <si>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</si>
  <si>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</si>
  <si>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</si>
  <si>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</si>
  <si>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</si>
  <si>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</si>
  <si>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</si>
  <si>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</si>
  <si>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</si>
  <si>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</si>
  <si>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</si>
  <si>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</si>
  <si>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</si>
  <si>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</si>
  <si>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</si>
  <si>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</si>
  <si>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</si>
  <si>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</si>
  <si>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</si>
  <si>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</si>
  <si>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</si>
  <si>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</si>
  <si>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</si>
  <si>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</si>
  <si>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</si>
  <si>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</si>
  <si>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</si>
  <si>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</si>
  <si>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</si>
  <si>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</si>
  <si>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</si>
  <si>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</si>
  <si>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</si>
  <si>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</si>
  <si>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</si>
  <si>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</si>
  <si>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</si>
  <si>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</si>
  <si>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</si>
  <si>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</si>
  <si>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</si>
  <si>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</si>
  <si>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</si>
  <si>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</si>
  <si>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</si>
  <si>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</si>
  <si>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</si>
  <si>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</si>
  <si>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</si>
  <si>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</si>
  <si>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</si>
  <si>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</si>
  <si>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</si>
  <si>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</si>
  <si>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</si>
  <si>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</si>
  <si>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兵庫県養父市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</si>
  <si>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</si>
  <si>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</si>
  <si>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</si>
  <si>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</si>
  <si>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</si>
  <si>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</si>
  <si>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</si>
  <si>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</si>
  <si>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</si>
  <si>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</si>
  <si>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</si>
  <si>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</si>
  <si>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</si>
  <si>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</si>
  <si>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</si>
  <si>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</si>
  <si>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</si>
  <si>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</si>
  <si>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</si>
  <si>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</si>
  <si>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</si>
  <si>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</si>
  <si>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</si>
  <si>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</si>
  <si>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</si>
  <si>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</si>
  <si>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</si>
  <si>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</si>
  <si>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</si>
  <si>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</si>
  <si>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</si>
  <si>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</si>
  <si>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</si>
  <si>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</si>
  <si>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</si>
  <si>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</si>
  <si>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</si>
  <si>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</si>
  <si>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</si>
  <si>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</si>
  <si>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</si>
  <si>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</si>
  <si>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</si>
  <si>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</si>
  <si>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</si>
  <si>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</si>
  <si>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</si>
  <si>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</si>
  <si>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</si>
  <si>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</si>
  <si>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</si>
  <si>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</si>
  <si>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</si>
  <si>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</si>
  <si>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</si>
  <si>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</si>
  <si>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</si>
  <si>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</si>
  <si>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</si>
  <si>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</si>
  <si>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</si>
  <si>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</si>
  <si>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</si>
  <si>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</si>
  <si>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</si>
  <si>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</si>
  <si>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</si>
  <si>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</si>
  <si>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</si>
  <si>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</si>
  <si>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</si>
  <si>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</si>
  <si>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</si>
  <si>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</si>
  <si>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</si>
  <si>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</si>
  <si>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</si>
  <si>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</si>
  <si>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</si>
  <si>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</si>
  <si>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</si>
  <si>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</si>
  <si>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</si>
  <si>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</si>
  <si>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</si>
  <si>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</si>
  <si>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</si>
  <si>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</si>
  <si>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</si>
  <si>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</si>
  <si>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</si>
  <si>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</si>
  <si>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</si>
  <si>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</si>
  <si>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</si>
  <si>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</si>
  <si>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</si>
  <si>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</si>
  <si>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</si>
  <si>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</si>
  <si>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</si>
  <si>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</si>
  <si>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</si>
  <si>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</si>
  <si>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</si>
  <si>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</si>
  <si>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</si>
  <si>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</si>
  <si>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</si>
  <si>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</si>
  <si>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</si>
  <si>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</si>
  <si>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</si>
  <si>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</si>
  <si>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</si>
  <si>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</si>
  <si>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</si>
  <si>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</si>
  <si>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</si>
  <si>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</si>
  <si>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</si>
  <si>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</si>
  <si>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</si>
  <si>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</si>
  <si>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</si>
  <si>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</si>
  <si>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</si>
  <si>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</si>
  <si>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</si>
  <si>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</si>
  <si>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</si>
  <si>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</si>
  <si>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</si>
  <si>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</si>
  <si>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</si>
  <si>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</si>
  <si>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</si>
  <si>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</si>
  <si>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</si>
  <si>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</si>
  <si>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</si>
  <si>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</si>
  <si>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</si>
  <si>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</si>
  <si>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</si>
  <si>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</si>
  <si>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</si>
  <si>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兵庫県養父市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</si>
  <si>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</si>
  <si>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</si>
  <si>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</si>
  <si>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</si>
  <si>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</si>
  <si>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</si>
  <si>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</si>
  <si>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</si>
  <si>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</si>
  <si>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</si>
  <si>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</si>
  <si>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</si>
  <si>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</si>
  <si>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</si>
  <si>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</si>
  <si>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</si>
  <si>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</si>
  <si>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</si>
  <si>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</si>
  <si>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</si>
  <si>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</si>
  <si>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氷ノ山国際スキー場事業特別会計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</si>
  <si>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</si>
  <si>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</si>
  <si>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</si>
  <si>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</si>
  <si>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</si>
  <si>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</si>
  <si>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</si>
  <si>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</si>
  <si>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</si>
  <si>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</si>
  <si>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</si>
  <si>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</si>
  <si>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</si>
  <si>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下水道事業特別会計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</si>
  <si>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</si>
  <si>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</si>
  <si>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</si>
  <si>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</si>
  <si>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</si>
  <si>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</si>
  <si>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</si>
  <si>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</si>
  <si>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</si>
  <si>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</si>
  <si>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</si>
  <si>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</si>
  <si>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</si>
  <si>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</si>
  <si>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</si>
  <si>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</si>
  <si>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</si>
  <si>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</si>
  <si>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</si>
  <si>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</si>
  <si>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</si>
  <si>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</si>
  <si>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</si>
  <si>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</si>
  <si>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</si>
  <si>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</si>
  <si>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</si>
  <si>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</si>
  <si>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</si>
  <si>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</si>
  <si>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</si>
  <si>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</si>
  <si>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</si>
  <si>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</si>
  <si>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</si>
  <si>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</si>
  <si>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</si>
  <si>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</si>
  <si>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</si>
  <si>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</si>
  <si>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</si>
  <si>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</si>
  <si>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</si>
  <si>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</si>
  <si>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</si>
  <si>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</si>
  <si>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</si>
  <si>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</si>
  <si>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</si>
  <si>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</si>
  <si>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</si>
  <si>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</si>
  <si>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</si>
  <si>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</si>
  <si>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t>
    <phoneticPr fontId="5"/>
  </si>
  <si>
    <t>将来負担比率（(Ｅ)－(Ｆ)）／（(Ｃ)－(Ｄ)）×１００</t>
    <rPh sb="0" eb="2">
      <t>ショウライ</t>
    </rPh>
    <rPh sb="2" eb="4">
      <t>フタン</t>
    </rPh>
    <rPh sb="4" eb="6">
      <t>ヒリツ</t>
    </rPh>
    <phoneticPr fontId="5"/>
  </si>
  <si>
    <t>介護保険</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</si>
  <si>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</si>
  <si>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</si>
  <si>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</si>
  <si>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</si>
  <si>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</si>
  <si>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</si>
  <si>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</si>
  <si>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</si>
  <si>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</si>
  <si>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</si>
  <si>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</si>
  <si>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</si>
  <si>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</si>
  <si>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</si>
  <si>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</si>
  <si>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</si>
  <si>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</si>
  <si>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</si>
  <si>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</si>
  <si>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</si>
  <si>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</si>
  <si>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</si>
  <si>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</si>
  <si>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</si>
  <si>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</si>
  <si>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</si>
  <si>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</si>
  <si>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</si>
  <si>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</si>
  <si>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</si>
  <si>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</si>
  <si>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</si>
  <si>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</si>
  <si>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</si>
  <si>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</si>
  <si>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</si>
  <si>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</si>
  <si>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</si>
  <si>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</si>
  <si>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</si>
  <si>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</si>
  <si>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</si>
  <si>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</si>
  <si>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</si>
  <si>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</si>
  <si>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</si>
  <si>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</si>
  <si>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</si>
  <si>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</si>
  <si>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</si>
  <si>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</si>
  <si>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</si>
  <si>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</si>
  <si>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</si>
  <si>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</si>
  <si>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</si>
  <si>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</si>
  <si>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</si>
  <si>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</si>
  <si>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</si>
  <si>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</si>
  <si>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</si>
  <si>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</si>
  <si>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</si>
  <si>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</si>
  <si>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</si>
  <si>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</si>
  <si>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</si>
  <si>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</si>
  <si>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</si>
  <si>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</si>
  <si>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</si>
  <si>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</si>
  <si>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</si>
  <si>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</si>
  <si>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</si>
  <si>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</si>
  <si>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</si>
  <si>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</si>
  <si>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</si>
  <si>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</si>
  <si>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</si>
  <si>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</si>
  <si>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</si>
  <si>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後期高齢者医療特別会計</t>
  </si>
  <si>
    <t>簡易水道事業特別会計</t>
  </si>
  <si>
    <t>下水道事業特別会計</t>
  </si>
  <si>
    <t>養父歯科診療所特別会計</t>
  </si>
  <si>
    <t>その他会計（赤字）</t>
  </si>
  <si>
    <t>その他会計（黒字）</t>
  </si>
  <si>
    <t>-</t>
    <phoneticPr fontId="2"/>
  </si>
  <si>
    <t>-</t>
    <phoneticPr fontId="5"/>
  </si>
  <si>
    <t>やぶ温泉観光</t>
    <phoneticPr fontId="2"/>
  </si>
  <si>
    <t>-</t>
    <phoneticPr fontId="2"/>
  </si>
  <si>
    <t>養父町開発</t>
    <phoneticPr fontId="2"/>
  </si>
  <si>
    <t>養父市場開発</t>
    <phoneticPr fontId="2"/>
  </si>
  <si>
    <t>おおや振興公社</t>
    <phoneticPr fontId="2"/>
  </si>
  <si>
    <t>やぶパートナーズ</t>
    <phoneticPr fontId="2"/>
  </si>
  <si>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</si>
  <si>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</si>
  <si>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</si>
  <si>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</si>
  <si>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</si>
  <si>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</si>
  <si>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</si>
  <si>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</si>
  <si>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兵庫県市町村職員退職手当組合</t>
    <phoneticPr fontId="2"/>
  </si>
  <si>
    <t>兵庫県町議会議員公務災害補償組合</t>
    <phoneticPr fontId="2"/>
  </si>
  <si>
    <t>兵庫県後期高齢者医療広域連合(一般会計)</t>
    <rPh sb="15" eb="17">
      <t>イッパン</t>
    </rPh>
    <rPh sb="17" eb="19">
      <t>カイケイ</t>
    </rPh>
    <phoneticPr fontId="2"/>
  </si>
  <si>
    <t>兵庫県後期高齢者医療広域連合(特別会計)</t>
    <rPh sb="15" eb="17">
      <t>トクベツ</t>
    </rPh>
    <phoneticPr fontId="2"/>
  </si>
  <si>
    <t>但馬広域行政事務組合</t>
    <phoneticPr fontId="2"/>
  </si>
  <si>
    <t>南但広域行政事務組合(一般会計)</t>
    <rPh sb="11" eb="13">
      <t>イッパン</t>
    </rPh>
    <rPh sb="13" eb="15">
      <t>カイケイ</t>
    </rPh>
    <phoneticPr fontId="2"/>
  </si>
  <si>
    <t>南但広域行政事務組合(特別会計)</t>
    <rPh sb="11" eb="13">
      <t>トクベツ</t>
    </rPh>
    <rPh sb="13" eb="15">
      <t>カイケイ</t>
    </rPh>
    <phoneticPr fontId="2"/>
  </si>
  <si>
    <t>公立八鹿病院組合</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</si>
  <si>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</si>
  <si>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</si>
  <si>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</si>
  <si>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</si>
  <si>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</si>
  <si>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</si>
  <si>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</si>
  <si>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</si>
  <si>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</si>
  <si>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</si>
  <si>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</si>
  <si>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繰上償還及び新規地方債の発行抑制により地方債残高、公債費ともに減少しているため、将来負担比率と実質公債費比率は減少傾向にあるが、実質公債費比率は、類似団体に比べてやや高い水準となっている。
　今後とも、計画的な繰上償還の実施と、「第3次養父市行政改革大綱」に基づき、新たな借入を抑制し、地方債残高の削減に努める。</t>
    <rPh sb="1" eb="3">
      <t>クリアゲ</t>
    </rPh>
    <rPh sb="3" eb="5">
      <t>ショウカン</t>
    </rPh>
    <rPh sb="5" eb="6">
      <t>オヨ</t>
    </rPh>
    <rPh sb="7" eb="9">
      <t>シンキ</t>
    </rPh>
    <rPh sb="9" eb="12">
      <t>チホウサイ</t>
    </rPh>
    <rPh sb="13" eb="15">
      <t>ハッコウ</t>
    </rPh>
    <rPh sb="15" eb="17">
      <t>ヨクセイ</t>
    </rPh>
    <rPh sb="20" eb="23">
      <t>チホウサイ</t>
    </rPh>
    <rPh sb="23" eb="25">
      <t>ザンダカ</t>
    </rPh>
    <rPh sb="26" eb="29">
      <t>コウサイヒ</t>
    </rPh>
    <rPh sb="32" eb="34">
      <t>ゲンショウ</t>
    </rPh>
    <rPh sb="41" eb="43">
      <t>ショウライ</t>
    </rPh>
    <rPh sb="43" eb="45">
      <t>フタン</t>
    </rPh>
    <rPh sb="45" eb="47">
      <t>ヒリツ</t>
    </rPh>
    <rPh sb="48" eb="50">
      <t>ジッシツ</t>
    </rPh>
    <rPh sb="50" eb="53">
      <t>コウサイヒ</t>
    </rPh>
    <rPh sb="53" eb="55">
      <t>ヒリツ</t>
    </rPh>
    <rPh sb="56" eb="58">
      <t>ゲンショウ</t>
    </rPh>
    <rPh sb="58" eb="60">
      <t>ケイコウ</t>
    </rPh>
    <rPh sb="65" eb="67">
      <t>ジッシツ</t>
    </rPh>
    <rPh sb="67" eb="70">
      <t>コウサイヒ</t>
    </rPh>
    <rPh sb="70" eb="72">
      <t>ヒリツ</t>
    </rPh>
    <rPh sb="74" eb="76">
      <t>ルイジ</t>
    </rPh>
    <rPh sb="76" eb="78">
      <t>ダンタイ</t>
    </rPh>
    <rPh sb="79" eb="80">
      <t>クラ</t>
    </rPh>
    <rPh sb="84" eb="85">
      <t>タカ</t>
    </rPh>
    <rPh sb="86" eb="88">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</si>
</sst>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96042</c:v>
                </c:pt>
                <c:pt idx="1">
                  <c:v>43241</c:v>
                </c:pt>
                <c:pt idx="2">
                  <c:v>40718</c:v>
                </c:pt>
                <c:pt idx="3">
                  <c:v>96350</c:v>
                </c:pt>
                <c:pt idx="4">
                  <c:v>91303</c:v>
                </c:pt>
              </c:numCache>
            </c:numRef>
          </c:val>
          <c:smooth val="0"/>
        </c:ser>
        <c:dLbls>
          <c:showLegendKey val="0"/>
          <c:showVal val="0"/>
          <c:showCatName val="0"/>
          <c:showSerName val="0"/>
          <c:showPercent val="0"/>
          <c:showBubbleSize val="0"/>
        </c:dLbls>
        <c:marker val="1"/>
        <c:smooth val="0"/>
        <c:axId val="301576248"/>
        <c:axId val="301576640"/>
      </c:lineChart>
      <c:catAx>
        <c:axId val="301576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576640"/>
        <c:crosses val="autoZero"/>
        <c:auto val="1"/>
        <c:lblAlgn val="ctr"/>
        <c:lblOffset val="100"/>
        <c:tickLblSkip val="1"/>
        <c:tickMarkSkip val="1"/>
        <c:noMultiLvlLbl val="0"/>
      </c:catAx>
      <c:valAx>
        <c:axId val="301576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576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4.6500000000000004</c:v>
                </c:pt>
                <c:pt idx="1">
                  <c:v>7.25</c:v>
                </c:pt>
                <c:pt idx="2">
                  <c:v>6.79</c:v>
                </c:pt>
                <c:pt idx="3">
                  <c:v>6.21</c:v>
                </c:pt>
                <c:pt idx="4">
                  <c:v>5.74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20.66</c:v>
                </c:pt>
                <c:pt idx="1">
                  <c:v>26.93</c:v>
                </c:pt>
                <c:pt idx="2">
                  <c:v>32.630000000000003</c:v>
                </c:pt>
                <c:pt idx="3">
                  <c:v>39.64</c:v>
                </c:pt>
                <c:pt idx="4">
                  <c:v>41.61</c:v>
                </c:pt>
              </c:numCache>
            </c:numRef>
          </c:val>
        </c:ser>
        <c:dLbls>
          <c:showLegendKey val="0"/>
          <c:showVal val="0"/>
          <c:showCatName val="0"/>
          <c:showSerName val="0"/>
          <c:showPercent val="0"/>
          <c:showBubbleSize val="0"/>
        </c:dLbls>
        <c:gapWidth val="250"/>
        <c:overlap val="100"/>
        <c:axId val="361142424"/>
        <c:axId val="36114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6.9</c:v>
                </c:pt>
                <c:pt idx="1">
                  <c:v>11.31</c:v>
                </c:pt>
                <c:pt idx="2">
                  <c:v>5.75</c:v>
                </c:pt>
                <c:pt idx="3">
                  <c:v>15.13</c:v>
                </c:pt>
                <c:pt idx="4">
                  <c:v>11.63</c:v>
                </c:pt>
              </c:numCache>
            </c:numRef>
          </c:val>
          <c:smooth val="0"/>
        </c:ser>
        <c:dLbls>
          <c:showLegendKey val="0"/>
          <c:showVal val="0"/>
          <c:showCatName val="0"/>
          <c:showSerName val="0"/>
          <c:showPercent val="0"/>
          <c:showBubbleSize val="0"/>
        </c:dLbls>
        <c:marker val="1"/>
        <c:smooth val="0"/>
        <c:axId val="361142424"/>
        <c:axId val="361142816"/>
      </c:lineChart>
      <c:catAx>
        <c:axId val="36114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142816"/>
        <c:crosses val="autoZero"/>
        <c:auto val="1"/>
        <c:lblAlgn val="ctr"/>
        <c:lblOffset val="100"/>
        <c:tickLblSkip val="1"/>
        <c:tickMarkSkip val="1"/>
        <c:noMultiLvlLbl val="0"/>
      </c:catAx>
      <c:valAx>
        <c:axId val="36114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14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0.05</c:v>
                </c:pt>
                <c:pt idx="4">
                  <c:v>#N/A</c:v>
                </c:pt>
                <c:pt idx="5">
                  <c:v>0.03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養父歯科診療所特別会計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0.16</c:v>
                </c:pt>
                <c:pt idx="4">
                  <c:v>#N/A</c:v>
                </c:pt>
                <c:pt idx="5">
                  <c:v>0.11</c:v>
                </c:pt>
                <c:pt idx="6">
                  <c:v>#N/A</c:v>
                </c:pt>
                <c:pt idx="7">
                  <c:v>0.17</c:v>
                </c:pt>
                <c:pt idx="8">
                  <c:v>#N/A</c:v>
                </c:pt>
                <c:pt idx="9">
                  <c:v>0.23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1.49</c:v>
                </c:pt>
                <c:pt idx="2">
                  <c:v>#N/A</c:v>
                </c:pt>
                <c:pt idx="3">
                  <c:v>1.54</c:v>
                </c:pt>
                <c:pt idx="4">
                  <c:v>#N/A</c:v>
                </c:pt>
                <c:pt idx="5">
                  <c:v>1</c:v>
                </c:pt>
                <c:pt idx="6">
                  <c:v>#N/A</c:v>
                </c:pt>
                <c:pt idx="7">
                  <c:v>1.55</c:v>
                </c:pt>
                <c:pt idx="8">
                  <c:v>#N/A</c:v>
                </c:pt>
                <c:pt idx="9">
                  <c:v>1.24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4.6399999999999997</c:v>
                </c:pt>
                <c:pt idx="2">
                  <c:v>#N/A</c:v>
                </c:pt>
                <c:pt idx="3">
                  <c:v>7.25</c:v>
                </c:pt>
                <c:pt idx="4">
                  <c:v>#N/A</c:v>
                </c:pt>
                <c:pt idx="5">
                  <c:v>6.78</c:v>
                </c:pt>
                <c:pt idx="6">
                  <c:v>#N/A</c:v>
                </c:pt>
                <c:pt idx="7">
                  <c:v>6.2</c:v>
                </c:pt>
                <c:pt idx="8">
                  <c:v>#N/A</c:v>
                </c:pt>
                <c:pt idx="9">
                  <c:v>5.74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4.07</c:v>
                </c:pt>
                <c:pt idx="2">
                  <c:v>#N/A</c:v>
                </c:pt>
                <c:pt idx="3">
                  <c:v>4.49</c:v>
                </c:pt>
                <c:pt idx="4">
                  <c:v>#N/A</c:v>
                </c:pt>
                <c:pt idx="5">
                  <c:v>4.74</c:v>
                </c:pt>
                <c:pt idx="6">
                  <c:v>#N/A</c:v>
                </c:pt>
                <c:pt idx="7">
                  <c:v>5.45</c:v>
                </c:pt>
                <c:pt idx="8">
                  <c:v>#N/A</c:v>
                </c:pt>
                <c:pt idx="9">
                  <c:v>5.88</c:v>
                </c:pt>
              </c:numCache>
            </c:numRef>
          </c:val>
        </c:ser>
        <c:dLbls>
          <c:showLegendKey val="0"/>
          <c:showVal val="0"/>
          <c:showCatName val="0"/>
          <c:showSerName val="0"/>
          <c:showPercent val="0"/>
          <c:showBubbleSize val="0"/>
        </c:dLbls>
        <c:gapWidth val="150"/>
        <c:overlap val="100"/>
        <c:axId val="361145168"/>
        <c:axId val="361145560"/>
      </c:barChart>
      <c:catAx>
        <c:axId val="36114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145560"/>
        <c:crosses val="autoZero"/>
        <c:auto val="1"/>
        <c:lblAlgn val="ctr"/>
        <c:lblOffset val="100"/>
        <c:tickLblSkip val="1"/>
        <c:tickMarkSkip val="1"/>
        <c:noMultiLvlLbl val="0"/>
      </c:catAx>
      <c:valAx>
        <c:axId val="361145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14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3986</c:v>
                </c:pt>
                <c:pt idx="5">
                  <c:v>3812</c:v>
                </c:pt>
                <c:pt idx="8">
                  <c:v>3738</c:v>
                </c:pt>
                <c:pt idx="11">
                  <c:v>3722</c:v>
                </c:pt>
                <c:pt idx="14">
                  <c:v>3685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9</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674</c:v>
                </c:pt>
                <c:pt idx="3">
                  <c:v>545</c:v>
                </c:pt>
                <c:pt idx="6">
                  <c:v>482</c:v>
                </c:pt>
                <c:pt idx="9">
                  <c:v>529</c:v>
                </c:pt>
                <c:pt idx="12">
                  <c:v>549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1455</c:v>
                </c:pt>
                <c:pt idx="3">
                  <c:v>1523</c:v>
                </c:pt>
                <c:pt idx="6">
                  <c:v>1422</c:v>
                </c:pt>
                <c:pt idx="9">
                  <c:v>1325</c:v>
                </c:pt>
                <c:pt idx="12">
                  <c:v>1258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3400</c:v>
                </c:pt>
                <c:pt idx="3">
                  <c:v>3206</c:v>
                </c:pt>
                <c:pt idx="6">
                  <c:v>3049</c:v>
                </c:pt>
                <c:pt idx="9">
                  <c:v>2973</c:v>
                </c:pt>
                <c:pt idx="12">
                  <c:v>2660</c:v>
                </c:pt>
              </c:numCache>
            </c:numRef>
          </c:val>
        </c:ser>
        <c:dLbls>
          <c:showLegendKey val="0"/>
          <c:showVal val="0"/>
          <c:showCatName val="0"/>
          <c:showSerName val="0"/>
          <c:showPercent val="0"/>
          <c:showBubbleSize val="0"/>
        </c:dLbls>
        <c:gapWidth val="100"/>
        <c:overlap val="100"/>
        <c:axId val="361144776"/>
        <c:axId val="36114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1560</c:v>
                </c:pt>
                <c:pt idx="2">
                  <c:v>#N/A</c:v>
                </c:pt>
                <c:pt idx="3">
                  <c:v>#N/A</c:v>
                </c:pt>
                <c:pt idx="4">
                  <c:v>1474</c:v>
                </c:pt>
                <c:pt idx="5">
                  <c:v>#N/A</c:v>
                </c:pt>
                <c:pt idx="6">
                  <c:v>#N/A</c:v>
                </c:pt>
                <c:pt idx="7">
                  <c:v>1222</c:v>
                </c:pt>
                <c:pt idx="8">
                  <c:v>#N/A</c:v>
                </c:pt>
                <c:pt idx="9">
                  <c:v>#N/A</c:v>
                </c:pt>
                <c:pt idx="10">
                  <c:v>1112</c:v>
                </c:pt>
                <c:pt idx="11">
                  <c:v>#N/A</c:v>
                </c:pt>
                <c:pt idx="12">
                  <c:v>#N/A</c:v>
                </c:pt>
                <c:pt idx="13">
                  <c:v>789</c:v>
                </c:pt>
                <c:pt idx="14">
                  <c:v>#N/A</c:v>
                </c:pt>
              </c:numCache>
            </c:numRef>
          </c:val>
          <c:smooth val="0"/>
        </c:ser>
        <c:dLbls>
          <c:showLegendKey val="0"/>
          <c:showVal val="0"/>
          <c:showCatName val="0"/>
          <c:showSerName val="0"/>
          <c:showPercent val="0"/>
          <c:showBubbleSize val="0"/>
        </c:dLbls>
        <c:marker val="1"/>
        <c:smooth val="0"/>
        <c:axId val="361144776"/>
        <c:axId val="361144384"/>
      </c:lineChart>
      <c:catAx>
        <c:axId val="36114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144384"/>
        <c:crosses val="autoZero"/>
        <c:auto val="1"/>
        <c:lblAlgn val="ctr"/>
        <c:lblOffset val="100"/>
        <c:tickLblSkip val="1"/>
        <c:tickMarkSkip val="1"/>
        <c:noMultiLvlLbl val="0"/>
      </c:catAx>
      <c:valAx>
        <c:axId val="36114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14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35786</c:v>
                </c:pt>
                <c:pt idx="5">
                  <c:v>35048</c:v>
                </c:pt>
                <c:pt idx="8">
                  <c:v>33221</c:v>
                </c:pt>
                <c:pt idx="11">
                  <c:v>31934</c:v>
                </c:pt>
                <c:pt idx="14">
                  <c:v>30573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428</c:v>
                </c:pt>
                <c:pt idx="5">
                  <c:v>380</c:v>
                </c:pt>
                <c:pt idx="8">
                  <c:v>408</c:v>
                </c:pt>
                <c:pt idx="11">
                  <c:v>367</c:v>
                </c:pt>
                <c:pt idx="14">
                  <c:v>227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5191</c:v>
                </c:pt>
                <c:pt idx="5">
                  <c:v>6649</c:v>
                </c:pt>
                <c:pt idx="8">
                  <c:v>7700</c:v>
                </c:pt>
                <c:pt idx="11">
                  <c:v>8284</c:v>
                </c:pt>
                <c:pt idx="14">
                  <c:v>9504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4622</c:v>
                </c:pt>
                <c:pt idx="3">
                  <c:v>3544</c:v>
                </c:pt>
                <c:pt idx="6">
                  <c:v>3532</c:v>
                </c:pt>
                <c:pt idx="9">
                  <c:v>3299</c:v>
                </c:pt>
                <c:pt idx="12">
                  <c:v>3074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5405</c:v>
                </c:pt>
                <c:pt idx="3">
                  <c:v>5805</c:v>
                </c:pt>
                <c:pt idx="6">
                  <c:v>5528</c:v>
                </c:pt>
                <c:pt idx="9">
                  <c:v>5440</c:v>
                </c:pt>
                <c:pt idx="12">
                  <c:v>5178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15311</c:v>
                </c:pt>
                <c:pt idx="3">
                  <c:v>14826</c:v>
                </c:pt>
                <c:pt idx="6">
                  <c:v>14547</c:v>
                </c:pt>
                <c:pt idx="9">
                  <c:v>14010</c:v>
                </c:pt>
                <c:pt idx="12">
                  <c:v>12947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348</c:v>
                </c:pt>
                <c:pt idx="3">
                  <c:v>292</c:v>
                </c:pt>
                <c:pt idx="6">
                  <c:v>251</c:v>
                </c:pt>
                <c:pt idx="9">
                  <c:v>205</c:v>
                </c:pt>
                <c:pt idx="12">
                  <c:v>160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27422</c:v>
                </c:pt>
                <c:pt idx="3">
                  <c:v>26473</c:v>
                </c:pt>
                <c:pt idx="6">
                  <c:v>24536</c:v>
                </c:pt>
                <c:pt idx="9">
                  <c:v>22105</c:v>
                </c:pt>
                <c:pt idx="12">
                  <c:v>20345</c:v>
                </c:pt>
              </c:numCache>
            </c:numRef>
          </c:val>
        </c:ser>
        <c:dLbls>
          <c:showLegendKey val="0"/>
          <c:showVal val="0"/>
          <c:showCatName val="0"/>
          <c:showSerName val="0"/>
          <c:showPercent val="0"/>
          <c:showBubbleSize val="0"/>
        </c:dLbls>
        <c:gapWidth val="100"/>
        <c:overlap val="100"/>
        <c:axId val="361143992"/>
        <c:axId val="361741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11703</c:v>
                </c:pt>
                <c:pt idx="2">
                  <c:v>#N/A</c:v>
                </c:pt>
                <c:pt idx="3">
                  <c:v>#N/A</c:v>
                </c:pt>
                <c:pt idx="4">
                  <c:v>8863</c:v>
                </c:pt>
                <c:pt idx="5">
                  <c:v>#N/A</c:v>
                </c:pt>
                <c:pt idx="6">
                  <c:v>#N/A</c:v>
                </c:pt>
                <c:pt idx="7">
                  <c:v>7065</c:v>
                </c:pt>
                <c:pt idx="8">
                  <c:v>#N/A</c:v>
                </c:pt>
                <c:pt idx="9">
                  <c:v>#N/A</c:v>
                </c:pt>
                <c:pt idx="10">
                  <c:v>4474</c:v>
                </c:pt>
                <c:pt idx="11">
                  <c:v>#N/A</c:v>
                </c:pt>
                <c:pt idx="12">
                  <c:v>#N/A</c:v>
                </c:pt>
                <c:pt idx="13">
                  <c:v>1401</c:v>
                </c:pt>
                <c:pt idx="14">
                  <c:v>#N/A</c:v>
                </c:pt>
              </c:numCache>
            </c:numRef>
          </c:val>
          <c:smooth val="0"/>
        </c:ser>
        <c:dLbls>
          <c:showLegendKey val="0"/>
          <c:showVal val="0"/>
          <c:showCatName val="0"/>
          <c:showSerName val="0"/>
          <c:showPercent val="0"/>
          <c:showBubbleSize val="0"/>
        </c:dLbls>
        <c:marker val="1"/>
        <c:smooth val="0"/>
        <c:axId val="361143992"/>
        <c:axId val="361741832"/>
      </c:lineChart>
      <c:catAx>
        <c:axId val="36114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741832"/>
        <c:crosses val="autoZero"/>
        <c:auto val="1"/>
        <c:lblAlgn val="ctr"/>
        <c:lblOffset val="100"/>
        <c:tickLblSkip val="1"/>
        <c:tickMarkSkip val="1"/>
        <c:noMultiLvlLbl val="0"/>
      </c:catAx>
      <c:valAx>
        <c:axId val="361741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14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{380B405B-DBA0-4ABD-980F-A1ECD0C140B2}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{03E46026-C5B5-4CFD-A9A1-CC5D8832986D}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{591CAF59-6E5D-40B0-8614-8750E473A9C5}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{98E7F98A-DD5C-413D-84AA-18CC28E0F7CF}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{CBF17C52-0E0B-4321-91E9-2FE09A448769}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{91DE67DC-AB77-43AC-8E4F-3CEFF962C82B}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{301470BE-E12C-4B32-A7A8-5EDE26A882A5}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{3D95F8C7-1F54-4AC6-84D6-0156F17E9798}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{BE229234-9619-49C1-BED5-1F2647E4A634}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{4358E05B-6613-4D13-B844-3C3433540050}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5194056"/>
        <c:axId val="365194448"/>
      </c:scatterChart>
      <c:valAx>
        <c:axId val="365194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194448"/>
        <c:crosses val="autoZero"/>
        <c:crossBetween val="midCat"/>
      </c:valAx>
      <c:valAx>
        <c:axId val="365194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194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{3F9BEDFA-7F79-4FC6-9F8B-E8E094578878}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{CF82FAE3-1E64-45CF-BC0B-3EE92A53DD33}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{143ACAAD-138C-4594-8D83-46B3F67B3D7F}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{6FFA747A-6609-4127-B7F9-7F773D5BB98A}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{6EB9FFD8-BE72-4028-B59A-E26FB63F152B}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15.5</c:v>
                </c:pt>
                <c:pt idx="2">
                  <c:v>14.6</c:v>
                </c:pt>
                <c:pt idx="3">
                  <c:v>13.1</c:v>
                </c:pt>
                <c:pt idx="4">
                  <c:v>10.8</c:v>
                </c:pt>
              </c:numCache>
            </c:numRef>
          </c:xVal>
          <c:yVal>
            <c:numRef>
              <c:f>公会計指標分析・財政指標組合せ分析表!$K$73:$O$73</c:f>
              <c:numCache>
                <c:formatCode>#,##0.0;"▲ "#,##0.0</c:formatCode>
                <c:ptCount val="5"/>
                <c:pt idx="0">
                  <c:v>121.1</c:v>
                </c:pt>
                <c:pt idx="1">
                  <c:v>91.7</c:v>
                </c:pt>
                <c:pt idx="2">
                  <c:v>71.400000000000006</c:v>
                </c:pt>
                <c:pt idx="3">
                  <c:v>47.5</c:v>
                </c:pt>
                <c:pt idx="4">
                  <c:v>14.7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{EC766A07-D68D-4503-A04D-1CB0BEBE5122}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{A32B5979-F2DF-47B9-91C3-74B76A0F50B1}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{C82FCFCF-7C6F-47E9-8E32-9937726273D8}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{3DC6A6D1-1123-4E6A-9BBC-DFA80004BB42}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{F9E0A86F-F910-48AE-8163-E1B396094235}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365195232"/>
        <c:axId val="365195624"/>
      </c:scatterChart>
      <c:valAx>
        <c:axId val="365195232"/>
        <c:scaling>
          <c:orientation val="minMax"/>
          <c:max val="17.10000000000000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195624"/>
        <c:crosses val="autoZero"/>
        <c:crossBetween val="midCat"/>
      </c:valAx>
      <c:valAx>
        <c:axId val="365195624"/>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195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元利償還金と公営企業債の元利償還金に対する繰入金が大きく占めているが、減少傾向となっている。</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年度から計画的な繰上償還と行政改革大綱に基づく新規地方債の発行抑制を行っているものである。</a:t>
          </a:r>
        </a:p>
        <a:p>
          <a:r>
            <a:rPr kumimoji="1" lang="ja-JP" altLang="en-US" sz="1400">
              <a:latin typeface="ＭＳ ゴシック" pitchFamily="49" charset="-128"/>
              <a:ea typeface="ＭＳ ゴシック" pitchFamily="49" charset="-128"/>
            </a:rPr>
            <a:t>　今後も財政計画に基づく計画的な繰上償還及び新規地方債の発行抑制を行い、元利償還金の削減に努める。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一般会計等に係る地方債の現在高と公営企業債等繰入見込額が大半を占めているが、平成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年度から実施している繰上償還により減少傾向となっている。</a:t>
          </a:r>
        </a:p>
        <a:p>
          <a:r>
            <a:rPr kumimoji="1" lang="ja-JP" altLang="en-US" sz="1400">
              <a:latin typeface="ＭＳ ゴシック" pitchFamily="49" charset="-128"/>
              <a:ea typeface="ＭＳ ゴシック" pitchFamily="49" charset="-128"/>
            </a:rPr>
            <a:t>　基金については、行政改革の推進やコスト削減などにより計画的に積立を行っており、増加傾向となっている。</a:t>
          </a:r>
        </a:p>
        <a:p>
          <a:r>
            <a:rPr kumimoji="1" lang="ja-JP" altLang="en-US" sz="1400">
              <a:latin typeface="ＭＳ ゴシック" pitchFamily="49" charset="-128"/>
              <a:ea typeface="ＭＳ ゴシック" pitchFamily="49" charset="-128"/>
            </a:rPr>
            <a:t>　今後も、計画的な繰上償還の実施と、「第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次養父市行政改革大綱」に基づき、新たな借入を抑制し、地方債残高の削減に努める。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25,139
25,034
422.91
20,779,405
19,969,613
754,136
13,131,791
20,345,045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25,139
25,034
422.91
20,779,405
19,969,613
754,136
13,131,791
20,345,045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25,139
25,034
422.91
20,779,405
19,969,613
754,136
13,131,791
20,345,045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25,139
25,034
422.91
20,779,405
19,969,613
754,136
13,131,791
20,345,045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過疎化による人口の減少や全国平均を大きく上回る高齢化率（平成</a:t>
          </a:r>
          <a:r>
            <a:rPr kumimoji="1" lang="en-US" altLang="ja-JP" sz="1300">
              <a:latin typeface="ＭＳ Ｐゴシック"/>
            </a:rPr>
            <a:t>27</a:t>
          </a:r>
          <a:r>
            <a:rPr kumimoji="1" lang="ja-JP" altLang="en-US" sz="1300">
              <a:latin typeface="ＭＳ Ｐゴシック"/>
            </a:rPr>
            <a:t>年国勢調査</a:t>
          </a:r>
          <a:r>
            <a:rPr kumimoji="1" lang="en-US" altLang="ja-JP" sz="1300">
              <a:latin typeface="ＭＳ Ｐゴシック"/>
            </a:rPr>
            <a:t>36.2</a:t>
          </a:r>
          <a:r>
            <a:rPr kumimoji="1" lang="ja-JP" altLang="en-US" sz="1300">
              <a:latin typeface="ＭＳ Ｐゴシック"/>
            </a:rPr>
            <a:t>％）に加え、市内に基幹産業がないため財政基盤が弱く、県下市町の中で最下位の状況が続いている。</a:t>
          </a: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次養父市行政改革大綱に基づき、事業の統廃合及び効率化等により更なる歳出の抑制（一般財源ベースの圧縮等）を図ると共に、平成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月に指定を受けた国家戦略特区を推進し、地場産業の振興等を促進する施策を強力に進め、自主財源の確保を図る。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45</xdr:row>
      <xdr:rowOff>13758</xdr:rowOff>
    </xdr:to>
    <xdr:cxnSp macro="">
      <xdr:nvCxnSpPr>
        <xdr:cNvPr id="74" name="直線コネクタ 73"/>
        <xdr:cNvCxnSpPr/>
      </xdr:nvCxnSpPr>
      <xdr:spPr>
        <a:xfrm flipV="1">
          <a:off x="2336800" y="768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7" name="直線コネクタ 76"/>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161519</xdr:rowOff>
    </xdr:from>
    <xdr:ext cx="762000" cy="259045"/>
    <xdr:sp macro="" textlink="">
      <xdr:nvSpPr>
        <xdr:cNvPr id="88"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普通交付税の合併算定替えの段階的縮減などにより、経常歳入一般財源が</a:t>
          </a:r>
          <a:r>
            <a:rPr kumimoji="1" lang="en-US" altLang="ja-JP" sz="1300">
              <a:latin typeface="ＭＳ Ｐゴシック"/>
            </a:rPr>
            <a:t>1.3</a:t>
          </a:r>
          <a:r>
            <a:rPr kumimoji="1" lang="ja-JP" altLang="en-US" sz="1300">
              <a:latin typeface="ＭＳ Ｐゴシック"/>
            </a:rPr>
            <a:t>億円減少したが、継続的に実施している繰上償還及び新規地方債の発行抑制により、公債費に充当される一般財源が</a:t>
          </a:r>
          <a:r>
            <a:rPr kumimoji="1" lang="en-US" altLang="ja-JP" sz="1300">
              <a:latin typeface="ＭＳ Ｐゴシック"/>
            </a:rPr>
            <a:t>3.1</a:t>
          </a:r>
          <a:r>
            <a:rPr kumimoji="1" lang="ja-JP" altLang="en-US" sz="1300">
              <a:latin typeface="ＭＳ Ｐゴシック"/>
            </a:rPr>
            <a:t>億円減額したことに伴い、前年度と比べ</a:t>
          </a:r>
          <a:r>
            <a:rPr kumimoji="1" lang="en-US" altLang="ja-JP" sz="1300">
              <a:latin typeface="ＭＳ Ｐゴシック"/>
            </a:rPr>
            <a:t>1.4</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引き続き、第３次養父市行政改革大綱に基づき、事業の統廃合及び効率化による経常経費の削減を図り、財源確保に取り組み、更なる財政基盤の強化に努める。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94192</xdr:rowOff>
    </xdr:from>
    <xdr:to>
      <xdr:col>7</xdr:col>
      <xdr:colOff>152400</xdr:colOff>
      <xdr:row>63</xdr:row>
      <xdr:rowOff>150495</xdr:rowOff>
    </xdr:to>
    <xdr:cxnSp macro="">
      <xdr:nvCxnSpPr>
        <xdr:cNvPr id="131" name="直線コネクタ 130"/>
        <xdr:cNvCxnSpPr/>
      </xdr:nvCxnSpPr>
      <xdr:spPr>
        <a:xfrm flipV="1">
          <a:off x="4114800" y="1089554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39370</xdr:rowOff>
    </xdr:to>
    <xdr:cxnSp macro="">
      <xdr:nvCxnSpPr>
        <xdr:cNvPr id="134" name="直線コネクタ 133"/>
        <xdr:cNvCxnSpPr/>
      </xdr:nvCxnSpPr>
      <xdr:spPr>
        <a:xfrm flipV="1">
          <a:off x="3225800" y="109518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64</xdr:row>
      <xdr:rowOff>39370</xdr:rowOff>
    </xdr:to>
    <xdr:cxnSp macro="">
      <xdr:nvCxnSpPr>
        <xdr:cNvPr id="137" name="直線コネクタ 136"/>
        <xdr:cNvCxnSpPr/>
      </xdr:nvCxnSpPr>
      <xdr:spPr>
        <a:xfrm>
          <a:off x="2336800" y="108593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64</xdr:row>
      <xdr:rowOff>79587</xdr:rowOff>
    </xdr:to>
    <xdr:cxnSp macro="">
      <xdr:nvCxnSpPr>
        <xdr:cNvPr id="140" name="直線コネクタ 139"/>
        <xdr:cNvCxnSpPr/>
      </xdr:nvCxnSpPr>
      <xdr:spPr>
        <a:xfrm flipV="1">
          <a:off x="1447800" y="108593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50" name="円/楕円 149"/>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59919</xdr:rowOff>
    </xdr:from>
    <xdr:ext cx="762000" cy="259045"/>
    <xdr:sp macro="" textlink="">
      <xdr:nvSpPr>
        <xdr:cNvPr id="151" name="財政構造の弾力性該当値テキスト"/>
        <xdr:cNvSpPr txBox="1"/>
      </xdr:nvSpPr>
      <xdr:spPr>
        <a:xfrm>
          <a:off x="50419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2" name="円/楕円 151"/>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3" name="テキスト ボックス 152"/>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4" name="円/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5" name="テキスト ボックス 154"/>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6" name="円/楕円 155"/>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57" name="テキスト ボックス 156"/>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28787</xdr:rowOff>
    </xdr:from>
    <xdr:to>
      <xdr:col>2</xdr:col>
      <xdr:colOff>127000</xdr:colOff>
      <xdr:row>64</xdr:row>
      <xdr:rowOff>130387</xdr:rowOff>
    </xdr:to>
    <xdr:sp macro="" textlink="">
      <xdr:nvSpPr>
        <xdr:cNvPr id="158" name="円/楕円 157"/>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140564</xdr:rowOff>
    </xdr:from>
    <xdr:ext cx="762000" cy="259045"/>
    <xdr:sp macro="" textlink="">
      <xdr:nvSpPr>
        <xdr:cNvPr id="159" name="テキスト ボックス 158"/>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6,744</a:t>
          </a:r>
          <a:r>
            <a:rPr kumimoji="1" lang="ja-JP" altLang="en-US" sz="1300">
              <a:latin typeface="ＭＳ Ｐゴシック"/>
            </a:rPr>
            <a:t>円減少したものの、類似団体平均とも比較すると</a:t>
          </a:r>
          <a:r>
            <a:rPr kumimoji="1" lang="en-US" altLang="ja-JP" sz="1300">
              <a:latin typeface="ＭＳ Ｐゴシック"/>
            </a:rPr>
            <a:t>37,332</a:t>
          </a:r>
          <a:r>
            <a:rPr kumimoji="1" lang="ja-JP" altLang="en-US" sz="1300">
              <a:latin typeface="ＭＳ Ｐゴシック"/>
            </a:rPr>
            <a:t>円高い数値となっている。これは、合併団体であるため３つの支所を有していることなどにより職員数が類似団体に比べ多いことが主な要因となっている。</a:t>
          </a:r>
        </a:p>
        <a:p>
          <a:r>
            <a:rPr kumimoji="1" lang="ja-JP" altLang="en-US" sz="1300">
              <a:latin typeface="ＭＳ Ｐゴシック"/>
            </a:rPr>
            <a:t>　また、本市は合併団体であることから類似する施設を複数所有しており、それらの運営・維持管理に係る経費が嵩んでいることも一因となっている。</a:t>
          </a:r>
        </a:p>
        <a:p>
          <a:r>
            <a:rPr kumimoji="1" lang="ja-JP" altLang="en-US" sz="1300">
              <a:latin typeface="ＭＳ Ｐゴシック"/>
            </a:rPr>
            <a:t>　今後は、「定員管理計画」に基づき、職員数を適正に管理し、「第３次養父市行政改革大綱」に基づき、公の施設管理適正化に努める。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60106</xdr:rowOff>
    </xdr:from>
    <xdr:to>
      <xdr:col>7</xdr:col>
      <xdr:colOff>152400</xdr:colOff>
      <xdr:row>82</xdr:row>
      <xdr:rowOff>87227</xdr:rowOff>
    </xdr:to>
    <xdr:cxnSp macro="">
      <xdr:nvCxnSpPr>
        <xdr:cNvPr id="194" name="直線コネクタ 193"/>
        <xdr:cNvCxnSpPr/>
      </xdr:nvCxnSpPr>
      <xdr:spPr>
        <a:xfrm flipV="1">
          <a:off x="4114800" y="14119006"/>
          <a:ext cx="8382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56900</xdr:rowOff>
    </xdr:from>
    <xdr:to>
      <xdr:col>6</xdr:col>
      <xdr:colOff>0</xdr:colOff>
      <xdr:row>82</xdr:row>
      <xdr:rowOff>87227</xdr:rowOff>
    </xdr:to>
    <xdr:cxnSp macro="">
      <xdr:nvCxnSpPr>
        <xdr:cNvPr id="197" name="直線コネクタ 196"/>
        <xdr:cNvCxnSpPr/>
      </xdr:nvCxnSpPr>
      <xdr:spPr>
        <a:xfrm>
          <a:off x="3225800" y="14115800"/>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56900</xdr:rowOff>
    </xdr:from>
    <xdr:to>
      <xdr:col>4</xdr:col>
      <xdr:colOff>482600</xdr:colOff>
      <xdr:row>82</xdr:row>
      <xdr:rowOff>121151</xdr:rowOff>
    </xdr:to>
    <xdr:cxnSp macro="">
      <xdr:nvCxnSpPr>
        <xdr:cNvPr id="200" name="直線コネクタ 199"/>
        <xdr:cNvCxnSpPr/>
      </xdr:nvCxnSpPr>
      <xdr:spPr>
        <a:xfrm flipV="1">
          <a:off x="2336800" y="14115800"/>
          <a:ext cx="889000" cy="6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118348</xdr:rowOff>
    </xdr:from>
    <xdr:to>
      <xdr:col>3</xdr:col>
      <xdr:colOff>279400</xdr:colOff>
      <xdr:row>82</xdr:row>
      <xdr:rowOff>121151</xdr:rowOff>
    </xdr:to>
    <xdr:cxnSp macro="">
      <xdr:nvCxnSpPr>
        <xdr:cNvPr id="203" name="直線コネクタ 202"/>
        <xdr:cNvCxnSpPr/>
      </xdr:nvCxnSpPr>
      <xdr:spPr>
        <a:xfrm>
          <a:off x="1447800" y="14177248"/>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9306</xdr:rowOff>
    </xdr:from>
    <xdr:to>
      <xdr:col>7</xdr:col>
      <xdr:colOff>203200</xdr:colOff>
      <xdr:row>82</xdr:row>
      <xdr:rowOff>110906</xdr:rowOff>
    </xdr:to>
    <xdr:sp macro="" textlink="">
      <xdr:nvSpPr>
        <xdr:cNvPr id="213" name="円/楕円 212"/>
        <xdr:cNvSpPr/>
      </xdr:nvSpPr>
      <xdr:spPr>
        <a:xfrm>
          <a:off x="4902200" y="140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152833</xdr:rowOff>
    </xdr:from>
    <xdr:ext cx="762000" cy="259045"/>
    <xdr:sp macro="" textlink="">
      <xdr:nvSpPr>
        <xdr:cNvPr id="214" name="人件費・物件費等の状況該当値テキスト"/>
        <xdr:cNvSpPr txBox="1"/>
      </xdr:nvSpPr>
      <xdr:spPr>
        <a:xfrm>
          <a:off x="5041900" y="1404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179,156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36427</xdr:rowOff>
    </xdr:from>
    <xdr:to>
      <xdr:col>6</xdr:col>
      <xdr:colOff>50800</xdr:colOff>
      <xdr:row>82</xdr:row>
      <xdr:rowOff>138027</xdr:rowOff>
    </xdr:to>
    <xdr:sp macro="" textlink="">
      <xdr:nvSpPr>
        <xdr:cNvPr id="215" name="円/楕円 214"/>
        <xdr:cNvSpPr/>
      </xdr:nvSpPr>
      <xdr:spPr>
        <a:xfrm>
          <a:off x="4064000" y="140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122804</xdr:rowOff>
    </xdr:from>
    <xdr:ext cx="736600" cy="259045"/>
    <xdr:sp macro="" textlink="">
      <xdr:nvSpPr>
        <xdr:cNvPr id="216" name="テキスト ボックス 215"/>
        <xdr:cNvSpPr txBox="1"/>
      </xdr:nvSpPr>
      <xdr:spPr>
        <a:xfrm>
          <a:off x="3733800" y="14181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6100</xdr:rowOff>
    </xdr:from>
    <xdr:to>
      <xdr:col>4</xdr:col>
      <xdr:colOff>533400</xdr:colOff>
      <xdr:row>82</xdr:row>
      <xdr:rowOff>107700</xdr:rowOff>
    </xdr:to>
    <xdr:sp macro="" textlink="">
      <xdr:nvSpPr>
        <xdr:cNvPr id="217" name="円/楕円 216"/>
        <xdr:cNvSpPr/>
      </xdr:nvSpPr>
      <xdr:spPr>
        <a:xfrm>
          <a:off x="3175000" y="140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92477</xdr:rowOff>
    </xdr:from>
    <xdr:ext cx="762000" cy="259045"/>
    <xdr:sp macro="" textlink="">
      <xdr:nvSpPr>
        <xdr:cNvPr id="218" name="テキスト ボックス 217"/>
        <xdr:cNvSpPr txBox="1"/>
      </xdr:nvSpPr>
      <xdr:spPr>
        <a:xfrm>
          <a:off x="2844800" y="14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70351</xdr:rowOff>
    </xdr:from>
    <xdr:to>
      <xdr:col>3</xdr:col>
      <xdr:colOff>330200</xdr:colOff>
      <xdr:row>83</xdr:row>
      <xdr:rowOff>501</xdr:rowOff>
    </xdr:to>
    <xdr:sp macro="" textlink="">
      <xdr:nvSpPr>
        <xdr:cNvPr id="219" name="円/楕円 218"/>
        <xdr:cNvSpPr/>
      </xdr:nvSpPr>
      <xdr:spPr>
        <a:xfrm>
          <a:off x="2286000" y="141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156728</xdr:rowOff>
    </xdr:from>
    <xdr:ext cx="762000" cy="259045"/>
    <xdr:sp macro="" textlink="">
      <xdr:nvSpPr>
        <xdr:cNvPr id="220" name="テキスト ボックス 219"/>
        <xdr:cNvSpPr txBox="1"/>
      </xdr:nvSpPr>
      <xdr:spPr>
        <a:xfrm>
          <a:off x="1955800" y="142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67548</xdr:rowOff>
    </xdr:from>
    <xdr:to>
      <xdr:col>2</xdr:col>
      <xdr:colOff>127000</xdr:colOff>
      <xdr:row>82</xdr:row>
      <xdr:rowOff>169148</xdr:rowOff>
    </xdr:to>
    <xdr:sp macro="" textlink="">
      <xdr:nvSpPr>
        <xdr:cNvPr id="221" name="円/楕円 220"/>
        <xdr:cNvSpPr/>
      </xdr:nvSpPr>
      <xdr:spPr>
        <a:xfrm>
          <a:off x="1397000" y="141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153925</xdr:rowOff>
    </xdr:from>
    <xdr:ext cx="762000" cy="259045"/>
    <xdr:sp macro="" textlink="">
      <xdr:nvSpPr>
        <xdr:cNvPr id="222" name="テキスト ボックス 221"/>
        <xdr:cNvSpPr txBox="1"/>
      </xdr:nvSpPr>
      <xdr:spPr>
        <a:xfrm>
          <a:off x="1066800" y="1421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以前から給与の適正化を図っているが、類似団体・全国市平均を下回っている。</a:t>
          </a:r>
        </a:p>
        <a:p>
          <a:r>
            <a:rPr kumimoji="1" lang="ja-JP" altLang="en-US" sz="1300">
              <a:latin typeface="ＭＳ Ｐゴシック"/>
            </a:rPr>
            <a:t>　今後も、給与は職務給の原則に従って支給し、現在程度の水準を維持する。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7862</xdr:rowOff>
    </xdr:to>
    <xdr:cxnSp macro="">
      <xdr:nvCxnSpPr>
        <xdr:cNvPr id="258" name="直線コネクタ 257"/>
        <xdr:cNvCxnSpPr/>
      </xdr:nvCxnSpPr>
      <xdr:spPr>
        <a:xfrm flipV="1">
          <a:off x="16179800" y="143637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7862</xdr:rowOff>
    </xdr:to>
    <xdr:cxnSp macro="">
      <xdr:nvCxnSpPr>
        <xdr:cNvPr id="261" name="直線コネクタ 260"/>
        <xdr:cNvCxnSpPr/>
      </xdr:nvCxnSpPr>
      <xdr:spPr>
        <a:xfrm>
          <a:off x="15290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57452</xdr:rowOff>
    </xdr:to>
    <xdr:cxnSp macro="">
      <xdr:nvCxnSpPr>
        <xdr:cNvPr id="264" name="直線コネクタ 263"/>
        <xdr:cNvCxnSpPr/>
      </xdr:nvCxnSpPr>
      <xdr:spPr>
        <a:xfrm flipV="1">
          <a:off x="14401800" y="1434071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57452</xdr:rowOff>
    </xdr:from>
    <xdr:to>
      <xdr:col>21</xdr:col>
      <xdr:colOff>0</xdr:colOff>
      <xdr:row>88</xdr:row>
      <xdr:rowOff>57452</xdr:rowOff>
    </xdr:to>
    <xdr:cxnSp macro="">
      <xdr:nvCxnSpPr>
        <xdr:cNvPr id="267" name="直線コネクタ 266"/>
        <xdr:cNvCxnSpPr/>
      </xdr:nvCxnSpPr>
      <xdr:spPr>
        <a:xfrm>
          <a:off x="13512800" y="1514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9" name="円/楕円 27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80" name="テキスト ボックス 279"/>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2" name="テキスト ボックス 281"/>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3" name="円/楕円 282"/>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4" name="テキスト ボックス 28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5" name="円/楕円 284"/>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6" name="テキスト ボックス 285"/>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前年度と同水準であるが、依然として類似団体平均を上回っている。これは、本市が合併団体で、市域面積</a:t>
          </a:r>
          <a:r>
            <a:rPr kumimoji="1" lang="en-US" altLang="ja-JP" sz="1300">
              <a:latin typeface="ＭＳ Ｐゴシック"/>
            </a:rPr>
            <a:t>422.91</a:t>
          </a:r>
          <a:r>
            <a:rPr kumimoji="1" lang="ja-JP" altLang="en-US" sz="1300">
              <a:latin typeface="ＭＳ Ｐゴシック"/>
            </a:rPr>
            <a:t>ｋ㎡と広大であり、谷筋を多く持つ地形的特徴から極端な職員数の削減が困難であることが要因である。</a:t>
          </a:r>
        </a:p>
        <a:p>
          <a:r>
            <a:rPr kumimoji="1" lang="ja-JP" altLang="en-US" sz="1300">
              <a:latin typeface="ＭＳ Ｐゴシック"/>
            </a:rPr>
            <a:t>　今後は、市民サービスの質を低下させることのないよう十分配慮し、「定員管理計画」に基づき、職員数の適正化に努める。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167731</xdr:rowOff>
    </xdr:from>
    <xdr:to>
      <xdr:col>24</xdr:col>
      <xdr:colOff>558800</xdr:colOff>
      <xdr:row>64</xdr:row>
      <xdr:rowOff>32476</xdr:rowOff>
    </xdr:to>
    <xdr:cxnSp macro="">
      <xdr:nvCxnSpPr>
        <xdr:cNvPr id="323" name="直線コネクタ 322"/>
        <xdr:cNvCxnSpPr/>
      </xdr:nvCxnSpPr>
      <xdr:spPr>
        <a:xfrm>
          <a:off x="16179800" y="1096908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167731</xdr:rowOff>
    </xdr:from>
    <xdr:to>
      <xdr:col>23</xdr:col>
      <xdr:colOff>406400</xdr:colOff>
      <xdr:row>64</xdr:row>
      <xdr:rowOff>1451</xdr:rowOff>
    </xdr:to>
    <xdr:cxnSp macro="">
      <xdr:nvCxnSpPr>
        <xdr:cNvPr id="326" name="直線コネクタ 325"/>
        <xdr:cNvCxnSpPr/>
      </xdr:nvCxnSpPr>
      <xdr:spPr>
        <a:xfrm flipV="1">
          <a:off x="15290800" y="10969081"/>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1451</xdr:rowOff>
    </xdr:from>
    <xdr:to>
      <xdr:col>22</xdr:col>
      <xdr:colOff>203200</xdr:colOff>
      <xdr:row>64</xdr:row>
      <xdr:rowOff>30752</xdr:rowOff>
    </xdr:to>
    <xdr:cxnSp macro="">
      <xdr:nvCxnSpPr>
        <xdr:cNvPr id="329" name="直線コネクタ 328"/>
        <xdr:cNvCxnSpPr/>
      </xdr:nvCxnSpPr>
      <xdr:spPr>
        <a:xfrm flipV="1">
          <a:off x="14401800" y="1097425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30752</xdr:rowOff>
    </xdr:from>
    <xdr:to>
      <xdr:col>21</xdr:col>
      <xdr:colOff>0</xdr:colOff>
      <xdr:row>66</xdr:row>
      <xdr:rowOff>22225</xdr:rowOff>
    </xdr:to>
    <xdr:cxnSp macro="">
      <xdr:nvCxnSpPr>
        <xdr:cNvPr id="332" name="直線コネクタ 331"/>
        <xdr:cNvCxnSpPr/>
      </xdr:nvCxnSpPr>
      <xdr:spPr>
        <a:xfrm flipV="1">
          <a:off x="13512800" y="11003552"/>
          <a:ext cx="8890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153126</xdr:rowOff>
    </xdr:from>
    <xdr:to>
      <xdr:col>24</xdr:col>
      <xdr:colOff>609600</xdr:colOff>
      <xdr:row>64</xdr:row>
      <xdr:rowOff>83276</xdr:rowOff>
    </xdr:to>
    <xdr:sp macro="" textlink="">
      <xdr:nvSpPr>
        <xdr:cNvPr id="342" name="円/楕円 341"/>
        <xdr:cNvSpPr/>
      </xdr:nvSpPr>
      <xdr:spPr>
        <a:xfrm>
          <a:off x="169672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125203</xdr:rowOff>
    </xdr:from>
    <xdr:ext cx="762000" cy="259045"/>
    <xdr:sp macro="" textlink="">
      <xdr:nvSpPr>
        <xdr:cNvPr id="343" name="定員管理の状況該当値テキスト"/>
        <xdr:cNvSpPr txBox="1"/>
      </xdr:nvSpPr>
      <xdr:spPr>
        <a:xfrm>
          <a:off x="17106900" y="109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116931</xdr:rowOff>
    </xdr:from>
    <xdr:to>
      <xdr:col>23</xdr:col>
      <xdr:colOff>457200</xdr:colOff>
      <xdr:row>64</xdr:row>
      <xdr:rowOff>47081</xdr:rowOff>
    </xdr:to>
    <xdr:sp macro="" textlink="">
      <xdr:nvSpPr>
        <xdr:cNvPr id="344" name="円/楕円 343"/>
        <xdr:cNvSpPr/>
      </xdr:nvSpPr>
      <xdr:spPr>
        <a:xfrm>
          <a:off x="16129000" y="10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31858</xdr:rowOff>
    </xdr:from>
    <xdr:ext cx="736600" cy="259045"/>
    <xdr:sp macro="" textlink="">
      <xdr:nvSpPr>
        <xdr:cNvPr id="345" name="テキスト ボックス 344"/>
        <xdr:cNvSpPr txBox="1"/>
      </xdr:nvSpPr>
      <xdr:spPr>
        <a:xfrm>
          <a:off x="15798800" y="11004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122101</xdr:rowOff>
    </xdr:from>
    <xdr:to>
      <xdr:col>22</xdr:col>
      <xdr:colOff>254000</xdr:colOff>
      <xdr:row>64</xdr:row>
      <xdr:rowOff>52251</xdr:rowOff>
    </xdr:to>
    <xdr:sp macro="" textlink="">
      <xdr:nvSpPr>
        <xdr:cNvPr id="346" name="円/楕円 345"/>
        <xdr:cNvSpPr/>
      </xdr:nvSpPr>
      <xdr:spPr>
        <a:xfrm>
          <a:off x="15240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37028</xdr:rowOff>
    </xdr:from>
    <xdr:ext cx="762000" cy="259045"/>
    <xdr:sp macro="" textlink="">
      <xdr:nvSpPr>
        <xdr:cNvPr id="347" name="テキスト ボックス 346"/>
        <xdr:cNvSpPr txBox="1"/>
      </xdr:nvSpPr>
      <xdr:spPr>
        <a:xfrm>
          <a:off x="14909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151402</xdr:rowOff>
    </xdr:from>
    <xdr:to>
      <xdr:col>21</xdr:col>
      <xdr:colOff>50800</xdr:colOff>
      <xdr:row>64</xdr:row>
      <xdr:rowOff>81552</xdr:rowOff>
    </xdr:to>
    <xdr:sp macro="" textlink="">
      <xdr:nvSpPr>
        <xdr:cNvPr id="348" name="円/楕円 347"/>
        <xdr:cNvSpPr/>
      </xdr:nvSpPr>
      <xdr:spPr>
        <a:xfrm>
          <a:off x="14351000" y="109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66329</xdr:rowOff>
    </xdr:from>
    <xdr:ext cx="762000" cy="259045"/>
    <xdr:sp macro="" textlink="">
      <xdr:nvSpPr>
        <xdr:cNvPr id="349" name="テキスト ボックス 348"/>
        <xdr:cNvSpPr txBox="1"/>
      </xdr:nvSpPr>
      <xdr:spPr>
        <a:xfrm>
          <a:off x="14020800" y="1103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142875</xdr:rowOff>
    </xdr:from>
    <xdr:to>
      <xdr:col>19</xdr:col>
      <xdr:colOff>533400</xdr:colOff>
      <xdr:row>66</xdr:row>
      <xdr:rowOff>73025</xdr:rowOff>
    </xdr:to>
    <xdr:sp macro="" textlink="">
      <xdr:nvSpPr>
        <xdr:cNvPr id="350" name="円/楕円 349"/>
        <xdr:cNvSpPr/>
      </xdr:nvSpPr>
      <xdr:spPr>
        <a:xfrm>
          <a:off x="13462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57802</xdr:rowOff>
    </xdr:from>
    <xdr:ext cx="762000" cy="259045"/>
    <xdr:sp macro="" textlink="">
      <xdr:nvSpPr>
        <xdr:cNvPr id="351" name="テキスト ボックス 350"/>
        <xdr:cNvSpPr txBox="1"/>
      </xdr:nvSpPr>
      <xdr:spPr>
        <a:xfrm>
          <a:off x="13131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繰上償還による元利償還金等の減少により前年度から</a:t>
          </a:r>
          <a:r>
            <a:rPr kumimoji="1" lang="en-US" altLang="ja-JP" sz="1300">
              <a:latin typeface="ＭＳ Ｐゴシック"/>
            </a:rPr>
            <a:t>2.3</a:t>
          </a:r>
          <a:r>
            <a:rPr kumimoji="1" lang="ja-JP" altLang="en-US" sz="1300">
              <a:latin typeface="ＭＳ Ｐゴシック"/>
            </a:rPr>
            <a:t>ポイント改善したものの、依然として類似団体平均を上回っている。これは、合併前後に実施した下水道整備事業、統合小学校建設事業等の地方債を財源とする償還金が多額であることなどによるものである。</a:t>
          </a:r>
        </a:p>
        <a:p>
          <a:r>
            <a:rPr kumimoji="1" lang="ja-JP" altLang="en-US" sz="1300">
              <a:latin typeface="ＭＳ Ｐゴシック"/>
            </a:rPr>
            <a:t>　今後数年は行革などの効果により数値は改善していく見通しであるが、普通交付税の合併加算終了後の平成</a:t>
          </a:r>
          <a:r>
            <a:rPr kumimoji="1" lang="en-US" altLang="ja-JP" sz="1300">
              <a:latin typeface="ＭＳ Ｐゴシック"/>
            </a:rPr>
            <a:t>32</a:t>
          </a:r>
          <a:r>
            <a:rPr kumimoji="1" lang="ja-JP" altLang="en-US" sz="1300">
              <a:latin typeface="ＭＳ Ｐゴシック"/>
            </a:rPr>
            <a:t>年度以降は再び上昇傾向となる見込みであるため、引き続き計画的な繰上償還の実施や新規地方債の発行抑制に努めていく。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42</xdr:row>
      <xdr:rowOff>33444</xdr:rowOff>
    </xdr:to>
    <xdr:cxnSp macro="">
      <xdr:nvCxnSpPr>
        <xdr:cNvPr id="385" name="直線コネクタ 384"/>
        <xdr:cNvCxnSpPr/>
      </xdr:nvCxnSpPr>
      <xdr:spPr>
        <a:xfrm flipV="1">
          <a:off x="16179800" y="704934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42</xdr:row>
      <xdr:rowOff>154094</xdr:rowOff>
    </xdr:to>
    <xdr:cxnSp macro="">
      <xdr:nvCxnSpPr>
        <xdr:cNvPr id="388" name="直線コネクタ 387"/>
        <xdr:cNvCxnSpPr/>
      </xdr:nvCxnSpPr>
      <xdr:spPr>
        <a:xfrm flipV="1">
          <a:off x="15290800" y="7234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55033</xdr:rowOff>
    </xdr:to>
    <xdr:cxnSp macro="">
      <xdr:nvCxnSpPr>
        <xdr:cNvPr id="391" name="直線コネクタ 390"/>
        <xdr:cNvCxnSpPr/>
      </xdr:nvCxnSpPr>
      <xdr:spPr>
        <a:xfrm flipV="1">
          <a:off x="14401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43</xdr:row>
      <xdr:rowOff>135467</xdr:rowOff>
    </xdr:to>
    <xdr:cxnSp macro="">
      <xdr:nvCxnSpPr>
        <xdr:cNvPr id="394" name="直線コネクタ 393"/>
        <xdr:cNvCxnSpPr/>
      </xdr:nvCxnSpPr>
      <xdr:spPr>
        <a:xfrm flipV="1">
          <a:off x="13512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404" name="円/楕円 403"/>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112623</xdr:rowOff>
    </xdr:from>
    <xdr:ext cx="762000" cy="259045"/>
    <xdr:sp macro="" textlink="">
      <xdr:nvSpPr>
        <xdr:cNvPr id="405"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406" name="円/楕円 405"/>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407" name="テキスト ボックス 406"/>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8" name="円/楕円 407"/>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9" name="テキスト ボックス 408"/>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10" name="円/楕円 409"/>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11" name="テキスト ボックス 410"/>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12" name="円/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繰上償還による公債費残高の減少及び計画的に行っている基金等への積立により充当可能基金が増加し、前年度と比べ</a:t>
          </a:r>
          <a:r>
            <a:rPr kumimoji="1" lang="en-US" altLang="ja-JP" sz="1300">
              <a:latin typeface="ＭＳ Ｐゴシック"/>
            </a:rPr>
            <a:t>32.8</a:t>
          </a:r>
          <a:r>
            <a:rPr kumimoji="1" lang="ja-JP" altLang="en-US" sz="1300">
              <a:latin typeface="ＭＳ Ｐゴシック"/>
            </a:rPr>
            <a:t>ポイント改善し、類似団体内平均値を下回る水準となった。</a:t>
          </a:r>
        </a:p>
        <a:p>
          <a:r>
            <a:rPr kumimoji="1" lang="ja-JP" altLang="en-US" sz="1300">
              <a:latin typeface="ＭＳ Ｐゴシック"/>
            </a:rPr>
            <a:t>　しかし、特定目的基金はその使用目的があるため、今後においても、計画的な繰上償還の実施や新規地方債の発行抑制に努めていく。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88678</xdr:rowOff>
    </xdr:from>
    <xdr:to>
      <xdr:col>24</xdr:col>
      <xdr:colOff>558800</xdr:colOff>
      <xdr:row>16</xdr:row>
      <xdr:rowOff>115094</xdr:rowOff>
    </xdr:to>
    <xdr:cxnSp macro="">
      <xdr:nvCxnSpPr>
        <xdr:cNvPr id="443" name="直線コネクタ 442"/>
        <xdr:cNvCxnSpPr/>
      </xdr:nvCxnSpPr>
      <xdr:spPr>
        <a:xfrm flipV="1">
          <a:off x="16179800" y="266042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115094</xdr:rowOff>
    </xdr:from>
    <xdr:to>
      <xdr:col>23</xdr:col>
      <xdr:colOff>406400</xdr:colOff>
      <xdr:row>17</xdr:row>
      <xdr:rowOff>87820</xdr:rowOff>
    </xdr:to>
    <xdr:cxnSp macro="">
      <xdr:nvCxnSpPr>
        <xdr:cNvPr id="446" name="直線コネクタ 445"/>
        <xdr:cNvCxnSpPr/>
      </xdr:nvCxnSpPr>
      <xdr:spPr>
        <a:xfrm flipV="1">
          <a:off x="15290800" y="2858294"/>
          <a:ext cx="889000" cy="1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87820</xdr:rowOff>
    </xdr:from>
    <xdr:to>
      <xdr:col>22</xdr:col>
      <xdr:colOff>203200</xdr:colOff>
      <xdr:row>18</xdr:row>
      <xdr:rowOff>38830</xdr:rowOff>
    </xdr:to>
    <xdr:cxnSp macro="">
      <xdr:nvCxnSpPr>
        <xdr:cNvPr id="449" name="直線コネクタ 448"/>
        <xdr:cNvCxnSpPr/>
      </xdr:nvCxnSpPr>
      <xdr:spPr>
        <a:xfrm flipV="1">
          <a:off x="14401800" y="3002470"/>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38830</xdr:rowOff>
    </xdr:from>
    <xdr:to>
      <xdr:col>21</xdr:col>
      <xdr:colOff>0</xdr:colOff>
      <xdr:row>19</xdr:row>
      <xdr:rowOff>44736</xdr:rowOff>
    </xdr:to>
    <xdr:cxnSp macro="">
      <xdr:nvCxnSpPr>
        <xdr:cNvPr id="452" name="直線コネクタ 451"/>
        <xdr:cNvCxnSpPr/>
      </xdr:nvCxnSpPr>
      <xdr:spPr>
        <a:xfrm flipV="1">
          <a:off x="13512800" y="3124930"/>
          <a:ext cx="889000" cy="1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37878</xdr:rowOff>
    </xdr:from>
    <xdr:to>
      <xdr:col>24</xdr:col>
      <xdr:colOff>609600</xdr:colOff>
      <xdr:row>15</xdr:row>
      <xdr:rowOff>139478</xdr:rowOff>
    </xdr:to>
    <xdr:sp macro="" textlink="">
      <xdr:nvSpPr>
        <xdr:cNvPr id="462" name="円/楕円 461"/>
        <xdr:cNvSpPr/>
      </xdr:nvSpPr>
      <xdr:spPr>
        <a:xfrm>
          <a:off x="16967200" y="2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130605</xdr:rowOff>
    </xdr:from>
    <xdr:ext cx="762000" cy="259045"/>
    <xdr:sp macro="" textlink="">
      <xdr:nvSpPr>
        <xdr:cNvPr id="463" name="将来負担の状況該当値テキスト"/>
        <xdr:cNvSpPr txBox="1"/>
      </xdr:nvSpPr>
      <xdr:spPr>
        <a:xfrm>
          <a:off x="17106900" y="25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64294</xdr:rowOff>
    </xdr:from>
    <xdr:to>
      <xdr:col>23</xdr:col>
      <xdr:colOff>457200</xdr:colOff>
      <xdr:row>16</xdr:row>
      <xdr:rowOff>165894</xdr:rowOff>
    </xdr:to>
    <xdr:sp macro="" textlink="">
      <xdr:nvSpPr>
        <xdr:cNvPr id="464" name="円/楕円 463"/>
        <xdr:cNvSpPr/>
      </xdr:nvSpPr>
      <xdr:spPr>
        <a:xfrm>
          <a:off x="16129000" y="28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4621</xdr:rowOff>
    </xdr:from>
    <xdr:ext cx="736600" cy="259045"/>
    <xdr:sp macro="" textlink="">
      <xdr:nvSpPr>
        <xdr:cNvPr id="465" name="テキスト ボックス 464"/>
        <xdr:cNvSpPr txBox="1"/>
      </xdr:nvSpPr>
      <xdr:spPr>
        <a:xfrm>
          <a:off x="15798800" y="257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37020</xdr:rowOff>
    </xdr:from>
    <xdr:to>
      <xdr:col>22</xdr:col>
      <xdr:colOff>254000</xdr:colOff>
      <xdr:row>17</xdr:row>
      <xdr:rowOff>138620</xdr:rowOff>
    </xdr:to>
    <xdr:sp macro="" textlink="">
      <xdr:nvSpPr>
        <xdr:cNvPr id="466" name="円/楕円 465"/>
        <xdr:cNvSpPr/>
      </xdr:nvSpPr>
      <xdr:spPr>
        <a:xfrm>
          <a:off x="15240000" y="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123397</xdr:rowOff>
    </xdr:from>
    <xdr:ext cx="762000" cy="259045"/>
    <xdr:sp macro="" textlink="">
      <xdr:nvSpPr>
        <xdr:cNvPr id="467" name="テキスト ボックス 466"/>
        <xdr:cNvSpPr txBox="1"/>
      </xdr:nvSpPr>
      <xdr:spPr>
        <a:xfrm>
          <a:off x="14909800" y="30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159480</xdr:rowOff>
    </xdr:from>
    <xdr:to>
      <xdr:col>21</xdr:col>
      <xdr:colOff>50800</xdr:colOff>
      <xdr:row>18</xdr:row>
      <xdr:rowOff>89630</xdr:rowOff>
    </xdr:to>
    <xdr:sp macro="" textlink="">
      <xdr:nvSpPr>
        <xdr:cNvPr id="468" name="円/楕円 467"/>
        <xdr:cNvSpPr/>
      </xdr:nvSpPr>
      <xdr:spPr>
        <a:xfrm>
          <a:off x="14351000" y="30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74407</xdr:rowOff>
    </xdr:from>
    <xdr:ext cx="762000" cy="259045"/>
    <xdr:sp macro="" textlink="">
      <xdr:nvSpPr>
        <xdr:cNvPr id="469" name="テキスト ボックス 468"/>
        <xdr:cNvSpPr txBox="1"/>
      </xdr:nvSpPr>
      <xdr:spPr>
        <a:xfrm>
          <a:off x="14020800" y="31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165386</xdr:rowOff>
    </xdr:from>
    <xdr:to>
      <xdr:col>19</xdr:col>
      <xdr:colOff>533400</xdr:colOff>
      <xdr:row>19</xdr:row>
      <xdr:rowOff>95536</xdr:rowOff>
    </xdr:to>
    <xdr:sp macro="" textlink="">
      <xdr:nvSpPr>
        <xdr:cNvPr id="470" name="円/楕円 469"/>
        <xdr:cNvSpPr/>
      </xdr:nvSpPr>
      <xdr:spPr>
        <a:xfrm>
          <a:off x="13462000" y="32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80313</xdr:rowOff>
    </xdr:from>
    <xdr:ext cx="762000" cy="259045"/>
    <xdr:sp macro="" textlink="">
      <xdr:nvSpPr>
        <xdr:cNvPr id="471" name="テキスト ボックス 470"/>
        <xdr:cNvSpPr txBox="1"/>
      </xdr:nvSpPr>
      <xdr:spPr>
        <a:xfrm>
          <a:off x="13131800" y="333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25,139
25,034
422.91
20,779,405
19,969,613
754,136
13,131,791
20,345,045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前年度と同水準であり、類似団体平均をかなり下回っている状況である。平成</a:t>
          </a:r>
          <a:r>
            <a:rPr kumimoji="1" lang="en-US" altLang="ja-JP" sz="1300">
              <a:latin typeface="ＭＳ Ｐゴシック"/>
            </a:rPr>
            <a:t>25</a:t>
          </a:r>
          <a:r>
            <a:rPr kumimoji="1" lang="ja-JP" altLang="en-US" sz="1300">
              <a:latin typeface="ＭＳ Ｐゴシック"/>
            </a:rPr>
            <a:t>年度に常備消防を広域化したことも大きな要因である。</a:t>
          </a:r>
        </a:p>
        <a:p>
          <a:r>
            <a:rPr kumimoji="1" lang="ja-JP" altLang="en-US" sz="1300">
              <a:latin typeface="ＭＳ Ｐゴシック"/>
            </a:rPr>
            <a:t>　今後も定員管理計画により職員数の適正化を行い、この水準を維持していくよう努める。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122428</xdr:rowOff>
    </xdr:from>
    <xdr:to>
      <xdr:col>7</xdr:col>
      <xdr:colOff>15875</xdr:colOff>
      <xdr:row>33</xdr:row>
      <xdr:rowOff>5842</xdr:rowOff>
    </xdr:to>
    <xdr:cxnSp macro="">
      <xdr:nvCxnSpPr>
        <xdr:cNvPr id="64" name="直線コネクタ 63"/>
        <xdr:cNvCxnSpPr/>
      </xdr:nvCxnSpPr>
      <xdr:spPr>
        <a:xfrm flipV="1">
          <a:off x="3987800" y="56088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5842</xdr:rowOff>
    </xdr:from>
    <xdr:to>
      <xdr:col>5</xdr:col>
      <xdr:colOff>549275</xdr:colOff>
      <xdr:row>33</xdr:row>
      <xdr:rowOff>42418</xdr:rowOff>
    </xdr:to>
    <xdr:cxnSp macro="">
      <xdr:nvCxnSpPr>
        <xdr:cNvPr id="67" name="直線コネクタ 66"/>
        <xdr:cNvCxnSpPr/>
      </xdr:nvCxnSpPr>
      <xdr:spPr>
        <a:xfrm flipV="1">
          <a:off x="3098800" y="5663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42418</xdr:rowOff>
    </xdr:from>
    <xdr:to>
      <xdr:col>4</xdr:col>
      <xdr:colOff>346075</xdr:colOff>
      <xdr:row>34</xdr:row>
      <xdr:rowOff>108712</xdr:rowOff>
    </xdr:to>
    <xdr:cxnSp macro="">
      <xdr:nvCxnSpPr>
        <xdr:cNvPr id="70" name="直線コネクタ 69"/>
        <xdr:cNvCxnSpPr/>
      </xdr:nvCxnSpPr>
      <xdr:spPr>
        <a:xfrm flipV="1">
          <a:off x="2209800" y="570026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108712</xdr:rowOff>
    </xdr:from>
    <xdr:to>
      <xdr:col>3</xdr:col>
      <xdr:colOff>142875</xdr:colOff>
      <xdr:row>35</xdr:row>
      <xdr:rowOff>28702</xdr:rowOff>
    </xdr:to>
    <xdr:cxnSp macro="">
      <xdr:nvCxnSpPr>
        <xdr:cNvPr id="73" name="直線コネクタ 72"/>
        <xdr:cNvCxnSpPr/>
      </xdr:nvCxnSpPr>
      <xdr:spPr>
        <a:xfrm flipV="1">
          <a:off x="1320800" y="5938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71628</xdr:rowOff>
    </xdr:from>
    <xdr:to>
      <xdr:col>7</xdr:col>
      <xdr:colOff>66675</xdr:colOff>
      <xdr:row>33</xdr:row>
      <xdr:rowOff>1778</xdr:rowOff>
    </xdr:to>
    <xdr:sp macro="" textlink="">
      <xdr:nvSpPr>
        <xdr:cNvPr id="83" name="円/楕円 82"/>
        <xdr:cNvSpPr/>
      </xdr:nvSpPr>
      <xdr:spPr>
        <a:xfrm>
          <a:off x="47752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151655</xdr:rowOff>
    </xdr:from>
    <xdr:ext cx="762000" cy="259045"/>
    <xdr:sp macro="" textlink="">
      <xdr:nvSpPr>
        <xdr:cNvPr id="84" name="人件費該当値テキスト"/>
        <xdr:cNvSpPr txBox="1"/>
      </xdr:nvSpPr>
      <xdr:spPr>
        <a:xfrm>
          <a:off x="4914900" y="54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126492</xdr:rowOff>
    </xdr:from>
    <xdr:to>
      <xdr:col>5</xdr:col>
      <xdr:colOff>600075</xdr:colOff>
      <xdr:row>33</xdr:row>
      <xdr:rowOff>56642</xdr:rowOff>
    </xdr:to>
    <xdr:sp macro="" textlink="">
      <xdr:nvSpPr>
        <xdr:cNvPr id="85" name="円/楕円 84"/>
        <xdr:cNvSpPr/>
      </xdr:nvSpPr>
      <xdr:spPr>
        <a:xfrm>
          <a:off x="3937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66819</xdr:rowOff>
    </xdr:from>
    <xdr:ext cx="736600" cy="259045"/>
    <xdr:sp macro="" textlink="">
      <xdr:nvSpPr>
        <xdr:cNvPr id="86" name="テキスト ボックス 85"/>
        <xdr:cNvSpPr txBox="1"/>
      </xdr:nvSpPr>
      <xdr:spPr>
        <a:xfrm>
          <a:off x="3606800" y="53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163068</xdr:rowOff>
    </xdr:from>
    <xdr:to>
      <xdr:col>4</xdr:col>
      <xdr:colOff>396875</xdr:colOff>
      <xdr:row>33</xdr:row>
      <xdr:rowOff>93218</xdr:rowOff>
    </xdr:to>
    <xdr:sp macro="" textlink="">
      <xdr:nvSpPr>
        <xdr:cNvPr id="87" name="円/楕円 86"/>
        <xdr:cNvSpPr/>
      </xdr:nvSpPr>
      <xdr:spPr>
        <a:xfrm>
          <a:off x="3048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103395</xdr:rowOff>
    </xdr:from>
    <xdr:ext cx="762000" cy="259045"/>
    <xdr:sp macro="" textlink="">
      <xdr:nvSpPr>
        <xdr:cNvPr id="88" name="テキスト ボックス 87"/>
        <xdr:cNvSpPr txBox="1"/>
      </xdr:nvSpPr>
      <xdr:spPr>
        <a:xfrm>
          <a:off x="2717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57912</xdr:rowOff>
    </xdr:from>
    <xdr:to>
      <xdr:col>3</xdr:col>
      <xdr:colOff>193675</xdr:colOff>
      <xdr:row>34</xdr:row>
      <xdr:rowOff>159512</xdr:rowOff>
    </xdr:to>
    <xdr:sp macro="" textlink="">
      <xdr:nvSpPr>
        <xdr:cNvPr id="89" name="円/楕円 88"/>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169689</xdr:rowOff>
    </xdr:from>
    <xdr:ext cx="762000" cy="259045"/>
    <xdr:sp macro="" textlink="">
      <xdr:nvSpPr>
        <xdr:cNvPr id="90" name="テキスト ボックス 89"/>
        <xdr:cNvSpPr txBox="1"/>
      </xdr:nvSpPr>
      <xdr:spPr>
        <a:xfrm>
          <a:off x="1828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149352</xdr:rowOff>
    </xdr:from>
    <xdr:to>
      <xdr:col>1</xdr:col>
      <xdr:colOff>676275</xdr:colOff>
      <xdr:row>35</xdr:row>
      <xdr:rowOff>79502</xdr:rowOff>
    </xdr:to>
    <xdr:sp macro="" textlink="">
      <xdr:nvSpPr>
        <xdr:cNvPr id="91" name="円/楕円 90"/>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89679</xdr:rowOff>
    </xdr:from>
    <xdr:ext cx="762000" cy="259045"/>
    <xdr:sp macro="" textlink="">
      <xdr:nvSpPr>
        <xdr:cNvPr id="92" name="テキスト ボックス 91"/>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物件費に係る経常収支比率が上昇傾向にあるのは、行政改革大綱による施設管理の民営化（指定管理）及び職員の削減に伴う臨時職員等の採用による物件費へのシフトが起きているためである。</a:t>
          </a:r>
        </a:p>
        <a:p>
          <a:r>
            <a:rPr kumimoji="1" lang="ja-JP" altLang="en-US" sz="1300">
              <a:latin typeface="ＭＳ Ｐゴシック"/>
            </a:rPr>
            <a:t>　これは、人件費の減少傾向にも現れている。</a:t>
          </a:r>
        </a:p>
        <a:p>
          <a:r>
            <a:rPr kumimoji="1" lang="ja-JP" altLang="en-US" sz="1300">
              <a:latin typeface="ＭＳ Ｐゴシック"/>
            </a:rPr>
            <a:t>　引き続き民間委託を進めていく。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127000</xdr:rowOff>
    </xdr:from>
    <xdr:to>
      <xdr:col>24</xdr:col>
      <xdr:colOff>31750</xdr:colOff>
      <xdr:row>21</xdr:row>
      <xdr:rowOff>41275</xdr:rowOff>
    </xdr:to>
    <xdr:cxnSp macro="">
      <xdr:nvCxnSpPr>
        <xdr:cNvPr id="124" name="直線コネクタ 123"/>
        <xdr:cNvCxnSpPr/>
      </xdr:nvCxnSpPr>
      <xdr:spPr>
        <a:xfrm flipV="1">
          <a:off x="16510000" y="235585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13352</xdr:rowOff>
    </xdr:from>
    <xdr:ext cx="762000" cy="259045"/>
    <xdr:sp macro="" textlink="">
      <xdr:nvSpPr>
        <xdr:cNvPr id="125" name="物件費最小値テキスト"/>
        <xdr:cNvSpPr txBox="1"/>
      </xdr:nvSpPr>
      <xdr:spPr>
        <a:xfrm>
          <a:off x="16598900" y="361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21</xdr:row>
      <xdr:rowOff>41275</xdr:rowOff>
    </xdr:from>
    <xdr:to>
      <xdr:col>24</xdr:col>
      <xdr:colOff>120650</xdr:colOff>
      <xdr:row>21</xdr:row>
      <xdr:rowOff>41275</xdr:rowOff>
    </xdr:to>
    <xdr:cxnSp macro="">
      <xdr:nvCxnSpPr>
        <xdr:cNvPr id="126" name="直線コネクタ 125"/>
        <xdr:cNvCxnSpPr/>
      </xdr:nvCxnSpPr>
      <xdr:spPr>
        <a:xfrm>
          <a:off x="16421100" y="36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41927</xdr:rowOff>
    </xdr:from>
    <xdr:ext cx="762000" cy="259045"/>
    <xdr:sp macro="" textlink="">
      <xdr:nvSpPr>
        <xdr:cNvPr id="127" name="物件費最大値テキスト"/>
        <xdr:cNvSpPr txBox="1"/>
      </xdr:nvSpPr>
      <xdr:spPr>
        <a:xfrm>
          <a:off x="16598900" y="20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127000</xdr:rowOff>
    </xdr:from>
    <xdr:to>
      <xdr:col>24</xdr:col>
      <xdr:colOff>120650</xdr:colOff>
      <xdr:row>13</xdr:row>
      <xdr:rowOff>127000</xdr:rowOff>
    </xdr:to>
    <xdr:cxnSp macro="">
      <xdr:nvCxnSpPr>
        <xdr:cNvPr id="128" name="直線コネクタ 127"/>
        <xdr:cNvCxnSpPr/>
      </xdr:nvCxnSpPr>
      <xdr:spPr>
        <a:xfrm>
          <a:off x="16421100" y="235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155575</xdr:rowOff>
    </xdr:from>
    <xdr:to>
      <xdr:col>24</xdr:col>
      <xdr:colOff>31750</xdr:colOff>
      <xdr:row>13</xdr:row>
      <xdr:rowOff>155575</xdr:rowOff>
    </xdr:to>
    <xdr:cxnSp macro="">
      <xdr:nvCxnSpPr>
        <xdr:cNvPr id="129" name="直線コネクタ 128"/>
        <xdr:cNvCxnSpPr/>
      </xdr:nvCxnSpPr>
      <xdr:spPr>
        <a:xfrm>
          <a:off x="15671800" y="2384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1" name="フローチャート :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13</xdr:row>
      <xdr:rowOff>155575</xdr:rowOff>
    </xdr:to>
    <xdr:cxnSp macro="">
      <xdr:nvCxnSpPr>
        <xdr:cNvPr id="132" name="直線コネクタ 131"/>
        <xdr:cNvCxnSpPr/>
      </xdr:nvCxnSpPr>
      <xdr:spPr>
        <a:xfrm>
          <a:off x="14782800" y="237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142875</xdr:rowOff>
    </xdr:from>
    <xdr:to>
      <xdr:col>22</xdr:col>
      <xdr:colOff>615950</xdr:colOff>
      <xdr:row>16</xdr:row>
      <xdr:rowOff>73025</xdr:rowOff>
    </xdr:to>
    <xdr:sp macro="" textlink="">
      <xdr:nvSpPr>
        <xdr:cNvPr id="133" name="フローチャート : 判断 132"/>
        <xdr:cNvSpPr/>
      </xdr:nvSpPr>
      <xdr:spPr>
        <a:xfrm>
          <a:off x="15621000" y="271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57802</xdr:rowOff>
    </xdr:from>
    <xdr:ext cx="736600" cy="259045"/>
    <xdr:sp macro="" textlink="">
      <xdr:nvSpPr>
        <xdr:cNvPr id="134" name="テキスト ボックス 133"/>
        <xdr:cNvSpPr txBox="1"/>
      </xdr:nvSpPr>
      <xdr:spPr>
        <a:xfrm>
          <a:off x="15290800" y="280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127000</xdr:rowOff>
    </xdr:from>
    <xdr:to>
      <xdr:col>21</xdr:col>
      <xdr:colOff>361950</xdr:colOff>
      <xdr:row>13</xdr:row>
      <xdr:rowOff>146050</xdr:rowOff>
    </xdr:to>
    <xdr:cxnSp macro="">
      <xdr:nvCxnSpPr>
        <xdr:cNvPr id="135" name="直線コネクタ 134"/>
        <xdr:cNvCxnSpPr/>
      </xdr:nvCxnSpPr>
      <xdr:spPr>
        <a:xfrm>
          <a:off x="13893800" y="235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6" name="フローチャート :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7" name="テキスト ボックス 136"/>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31750</xdr:rowOff>
    </xdr:from>
    <xdr:to>
      <xdr:col>20</xdr:col>
      <xdr:colOff>158750</xdr:colOff>
      <xdr:row>13</xdr:row>
      <xdr:rowOff>127000</xdr:rowOff>
    </xdr:to>
    <xdr:cxnSp macro="">
      <xdr:nvCxnSpPr>
        <xdr:cNvPr id="138" name="直線コネクタ 137"/>
        <xdr:cNvCxnSpPr/>
      </xdr:nvCxnSpPr>
      <xdr:spPr>
        <a:xfrm>
          <a:off x="13004800" y="226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9" name="フローチャート :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28575</xdr:rowOff>
    </xdr:from>
    <xdr:to>
      <xdr:col>19</xdr:col>
      <xdr:colOff>6350</xdr:colOff>
      <xdr:row>15</xdr:row>
      <xdr:rowOff>130175</xdr:rowOff>
    </xdr:to>
    <xdr:sp macro="" textlink="">
      <xdr:nvSpPr>
        <xdr:cNvPr id="141" name="フローチャート : 判断 140"/>
        <xdr:cNvSpPr/>
      </xdr:nvSpPr>
      <xdr:spPr>
        <a:xfrm>
          <a:off x="12954000" y="260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114952</xdr:rowOff>
    </xdr:from>
    <xdr:ext cx="762000" cy="259045"/>
    <xdr:sp macro="" textlink="">
      <xdr:nvSpPr>
        <xdr:cNvPr id="142" name="テキスト ボックス 141"/>
        <xdr:cNvSpPr txBox="1"/>
      </xdr:nvSpPr>
      <xdr:spPr>
        <a:xfrm>
          <a:off x="12623800" y="268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104775</xdr:rowOff>
    </xdr:from>
    <xdr:to>
      <xdr:col>24</xdr:col>
      <xdr:colOff>82550</xdr:colOff>
      <xdr:row>14</xdr:row>
      <xdr:rowOff>34925</xdr:rowOff>
    </xdr:to>
    <xdr:sp macro="" textlink="">
      <xdr:nvSpPr>
        <xdr:cNvPr id="148" name="円/楕円 147"/>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13352</xdr:rowOff>
    </xdr:from>
    <xdr:ext cx="762000" cy="259045"/>
    <xdr:sp macro="" textlink="">
      <xdr:nvSpPr>
        <xdr:cNvPr id="149" name="物件費該当値テキスト"/>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104775</xdr:rowOff>
    </xdr:from>
    <xdr:to>
      <xdr:col>22</xdr:col>
      <xdr:colOff>615950</xdr:colOff>
      <xdr:row>14</xdr:row>
      <xdr:rowOff>34925</xdr:rowOff>
    </xdr:to>
    <xdr:sp macro="" textlink="">
      <xdr:nvSpPr>
        <xdr:cNvPr id="150" name="円/楕円 149"/>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45102</xdr:rowOff>
    </xdr:from>
    <xdr:ext cx="736600" cy="259045"/>
    <xdr:sp macro="" textlink="">
      <xdr:nvSpPr>
        <xdr:cNvPr id="151" name="テキスト ボックス 150"/>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2" name="円/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76200</xdr:rowOff>
    </xdr:from>
    <xdr:to>
      <xdr:col>20</xdr:col>
      <xdr:colOff>209550</xdr:colOff>
      <xdr:row>14</xdr:row>
      <xdr:rowOff>6350</xdr:rowOff>
    </xdr:to>
    <xdr:sp macro="" textlink="">
      <xdr:nvSpPr>
        <xdr:cNvPr id="154" name="円/楕円 153"/>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16527</xdr:rowOff>
    </xdr:from>
    <xdr:ext cx="762000" cy="259045"/>
    <xdr:sp macro="" textlink="">
      <xdr:nvSpPr>
        <xdr:cNvPr id="155" name="テキスト ボックス 154"/>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6" name="円/楕円 155"/>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7" name="テキスト ボックス 156"/>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類似団体平均を下回っている状況であるが、前年に比べて</a:t>
          </a:r>
          <a:r>
            <a:rPr kumimoji="1" lang="en-US" altLang="ja-JP" sz="1300">
              <a:latin typeface="ＭＳ Ｐゴシック"/>
            </a:rPr>
            <a:t>0.9</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これは、少子化対策のため児童福祉費の拡充や障がい者福祉費が増加傾向にあるためである。</a:t>
          </a:r>
          <a:endParaRPr kumimoji="1" lang="en-US" altLang="ja-JP" sz="1300">
            <a:latin typeface="ＭＳ Ｐゴシック"/>
          </a:endParaRPr>
        </a:p>
        <a:p>
          <a:r>
            <a:rPr kumimoji="1" lang="ja-JP" altLang="en-US" sz="1300">
              <a:latin typeface="ＭＳ Ｐゴシック"/>
            </a:rPr>
            <a:t>　今後も扶助費の増加が予想されることから、一層の行政コストの削減を図る。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7" name="直線コネクタ 186"/>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0"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1" name="直線コネクタ 190"/>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159657</xdr:rowOff>
    </xdr:to>
    <xdr:cxnSp macro="">
      <xdr:nvCxnSpPr>
        <xdr:cNvPr id="192" name="直線コネクタ 191"/>
        <xdr:cNvCxnSpPr/>
      </xdr:nvCxnSpPr>
      <xdr:spPr>
        <a:xfrm>
          <a:off x="3987800" y="9319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61685</xdr:rowOff>
    </xdr:to>
    <xdr:cxnSp macro="">
      <xdr:nvCxnSpPr>
        <xdr:cNvPr id="195" name="直線コネクタ 194"/>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6" name="フローチャート : 判断 195"/>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7" name="テキスト ボックス 196"/>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61685</xdr:rowOff>
    </xdr:to>
    <xdr:cxnSp macro="">
      <xdr:nvCxnSpPr>
        <xdr:cNvPr id="198" name="直線コネクタ 197"/>
        <xdr:cNvCxnSpPr/>
      </xdr:nvCxnSpPr>
      <xdr:spPr>
        <a:xfrm>
          <a:off x="2209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9" name="フローチャート :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50800</xdr:rowOff>
    </xdr:to>
    <xdr:cxnSp macro="">
      <xdr:nvCxnSpPr>
        <xdr:cNvPr id="201" name="直線コネクタ 200"/>
        <xdr:cNvCxnSpPr/>
      </xdr:nvCxnSpPr>
      <xdr:spPr>
        <a:xfrm flipV="1">
          <a:off x="1320800" y="9189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4" name="フローチャート :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11" name="円/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3" name="円/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5" name="円/楕円 214"/>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6" name="テキスト ボックス 215"/>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9" name="円/楕円 21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20" name="テキスト ボックス 21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その他の経常経費比率のほとんどを占めているのが繰出金で、集中的に整備した下水道整備による公債費負担によるものである。下水道の公債費は、平成</a:t>
          </a:r>
          <a:r>
            <a:rPr kumimoji="1" lang="en-US" altLang="ja-JP" sz="1300">
              <a:latin typeface="ＭＳ Ｐゴシック"/>
            </a:rPr>
            <a:t>33</a:t>
          </a:r>
          <a:r>
            <a:rPr kumimoji="1" lang="ja-JP" altLang="en-US" sz="1300">
              <a:latin typeface="ＭＳ Ｐゴシック"/>
            </a:rPr>
            <a:t>年度まで上昇傾向にあるため、経営健全化に向けて、施設の統廃合や平成</a:t>
          </a:r>
          <a:r>
            <a:rPr kumimoji="1" lang="en-US" altLang="ja-JP" sz="1300">
              <a:latin typeface="ＭＳ Ｐゴシック"/>
            </a:rPr>
            <a:t>26</a:t>
          </a:r>
          <a:r>
            <a:rPr kumimoji="1" lang="ja-JP" altLang="en-US" sz="1300">
              <a:latin typeface="ＭＳ Ｐゴシック"/>
            </a:rPr>
            <a:t>年度には上下水道の料金改定を行ったところである。引き続き、施設の保守管理の民間化や処理施設の統廃合を実施して、事業運営の健全化を図る。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8" name="直線コネクタ 247"/>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9"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50" name="直線コネクタ 249"/>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51"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2" name="直線コネクタ 251"/>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8890</xdr:rowOff>
    </xdr:to>
    <xdr:cxnSp macro="">
      <xdr:nvCxnSpPr>
        <xdr:cNvPr id="253" name="直線コネクタ 252"/>
        <xdr:cNvCxnSpPr/>
      </xdr:nvCxnSpPr>
      <xdr:spPr>
        <a:xfrm flipV="1">
          <a:off x="15671800" y="10093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4"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8890</xdr:rowOff>
    </xdr:from>
    <xdr:to>
      <xdr:col>22</xdr:col>
      <xdr:colOff>565150</xdr:colOff>
      <xdr:row>59</xdr:row>
      <xdr:rowOff>92710</xdr:rowOff>
    </xdr:to>
    <xdr:cxnSp macro="">
      <xdr:nvCxnSpPr>
        <xdr:cNvPr id="256" name="直線コネクタ 255"/>
        <xdr:cNvCxnSpPr/>
      </xdr:nvCxnSpPr>
      <xdr:spPr>
        <a:xfrm flipV="1">
          <a:off x="14782800" y="1012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7" name="フローチャート :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92710</xdr:rowOff>
    </xdr:to>
    <xdr:cxnSp macro="">
      <xdr:nvCxnSpPr>
        <xdr:cNvPr id="259" name="直線コネクタ 258"/>
        <xdr:cNvCxnSpPr/>
      </xdr:nvCxnSpPr>
      <xdr:spPr>
        <a:xfrm>
          <a:off x="13893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60" name="フローチャート : 判断 259"/>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61" name="テキスト ボックス 260"/>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39370</xdr:rowOff>
    </xdr:to>
    <xdr:cxnSp macro="">
      <xdr:nvCxnSpPr>
        <xdr:cNvPr id="262" name="直線コネクタ 261"/>
        <xdr:cNvCxnSpPr/>
      </xdr:nvCxnSpPr>
      <xdr:spPr>
        <a:xfrm flipV="1">
          <a:off x="13004800" y="1013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3" name="フローチャート :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72" name="円/楕円 271"/>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73"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129540</xdr:rowOff>
    </xdr:from>
    <xdr:to>
      <xdr:col>22</xdr:col>
      <xdr:colOff>615950</xdr:colOff>
      <xdr:row>59</xdr:row>
      <xdr:rowOff>59690</xdr:rowOff>
    </xdr:to>
    <xdr:sp macro="" textlink="">
      <xdr:nvSpPr>
        <xdr:cNvPr id="274" name="円/楕円 273"/>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44467</xdr:rowOff>
    </xdr:from>
    <xdr:ext cx="736600" cy="259045"/>
    <xdr:sp macro="" textlink="">
      <xdr:nvSpPr>
        <xdr:cNvPr id="275" name="テキスト ボックス 274"/>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41910</xdr:rowOff>
    </xdr:from>
    <xdr:to>
      <xdr:col>21</xdr:col>
      <xdr:colOff>412750</xdr:colOff>
      <xdr:row>59</xdr:row>
      <xdr:rowOff>143510</xdr:rowOff>
    </xdr:to>
    <xdr:sp macro="" textlink="">
      <xdr:nvSpPr>
        <xdr:cNvPr id="276" name="円/楕円 275"/>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128287</xdr:rowOff>
    </xdr:from>
    <xdr:ext cx="762000" cy="259045"/>
    <xdr:sp macro="" textlink="">
      <xdr:nvSpPr>
        <xdr:cNvPr id="277" name="テキスト ボックス 276"/>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8" name="円/楕円 277"/>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9" name="テキスト ボックス 278"/>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80" name="円/楕円 279"/>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81" name="テキスト ボックス 280"/>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補助費等に係る経常収支比率が大きく増加したのは、平成</a:t>
          </a:r>
          <a:r>
            <a:rPr kumimoji="1" lang="en-US" altLang="ja-JP" sz="1300">
              <a:latin typeface="ＭＳ Ｐゴシック"/>
            </a:rPr>
            <a:t>25</a:t>
          </a:r>
          <a:r>
            <a:rPr kumimoji="1" lang="ja-JP" altLang="en-US" sz="1300">
              <a:latin typeface="ＭＳ Ｐゴシック"/>
            </a:rPr>
            <a:t>年度に常備消防及びごみ処理のうち焼却分を、平成</a:t>
          </a:r>
          <a:r>
            <a:rPr kumimoji="1" lang="en-US" altLang="ja-JP" sz="1300">
              <a:latin typeface="ＭＳ Ｐゴシック"/>
            </a:rPr>
            <a:t>27</a:t>
          </a:r>
          <a:r>
            <a:rPr kumimoji="1" lang="ja-JP" altLang="en-US" sz="1300">
              <a:latin typeface="ＭＳ Ｐゴシック"/>
            </a:rPr>
            <a:t>年度にはごみ収集を広域化し一部事務組合で行うこととしたためであり、このことは、人件費に係る経常収支比率の大幅な減少に現れている。</a:t>
          </a:r>
        </a:p>
        <a:p>
          <a:r>
            <a:rPr kumimoji="1" lang="ja-JP" altLang="en-US" sz="1300">
              <a:latin typeface="ＭＳ Ｐゴシック"/>
            </a:rPr>
            <a:t>　補助金については、平成</a:t>
          </a:r>
          <a:r>
            <a:rPr kumimoji="1" lang="en-US" altLang="ja-JP" sz="1300">
              <a:latin typeface="ＭＳ Ｐゴシック"/>
            </a:rPr>
            <a:t>18</a:t>
          </a:r>
          <a:r>
            <a:rPr kumimoji="1" lang="ja-JP" altLang="en-US" sz="1300">
              <a:latin typeface="ＭＳ Ｐゴシック"/>
            </a:rPr>
            <a:t>年度から行政改革大綱により適正化を図っており、引き続き経費の縮減に努めていく。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6" name="直線コネクタ 305"/>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7"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8" name="直線コネクタ 307"/>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83566</xdr:rowOff>
    </xdr:to>
    <xdr:cxnSp macro="">
      <xdr:nvCxnSpPr>
        <xdr:cNvPr id="311" name="直線コネクタ 310"/>
        <xdr:cNvCxnSpPr/>
      </xdr:nvCxnSpPr>
      <xdr:spPr>
        <a:xfrm>
          <a:off x="15671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3" name="フローチャート :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46990</xdr:rowOff>
    </xdr:to>
    <xdr:cxnSp macro="">
      <xdr:nvCxnSpPr>
        <xdr:cNvPr id="314" name="直線コネクタ 313"/>
        <xdr:cNvCxnSpPr/>
      </xdr:nvCxnSpPr>
      <xdr:spPr>
        <a:xfrm>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5" name="フローチャート : 判断 314"/>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6" name="テキスト ボックス 315"/>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37</xdr:row>
      <xdr:rowOff>5842</xdr:rowOff>
    </xdr:to>
    <xdr:cxnSp macro="">
      <xdr:nvCxnSpPr>
        <xdr:cNvPr id="317" name="直線コネクタ 316"/>
        <xdr:cNvCxnSpPr/>
      </xdr:nvCxnSpPr>
      <xdr:spPr>
        <a:xfrm>
          <a:off x="13893800" y="617118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8" name="フローチャート : 判断 317"/>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9" name="テキスト ボックス 318"/>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58420</xdr:rowOff>
    </xdr:to>
    <xdr:cxnSp macro="">
      <xdr:nvCxnSpPr>
        <xdr:cNvPr id="320" name="直線コネクタ 319"/>
        <xdr:cNvCxnSpPr/>
      </xdr:nvCxnSpPr>
      <xdr:spPr>
        <a:xfrm flipV="1">
          <a:off x="13004800" y="6171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21" name="フローチャート : 判断 320"/>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2" name="テキスト ボックス 321"/>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30" name="円/楕円 329"/>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31"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2" name="円/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3" name="テキスト ボックス 33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34" name="円/楕円 33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35" name="テキスト ボックス 334"/>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6" name="円/楕円 335"/>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7" name="テキスト ボックス 336"/>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8" name="円/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39" name="テキスト ボックス 338"/>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以前から地方債の発行抑制と繰上償還による公債費の削減に努めており、公債費に係る経常収支比率は減少傾向にある。</a:t>
          </a:r>
          <a:endParaRPr kumimoji="1" lang="en-US" altLang="ja-JP" sz="1300">
            <a:latin typeface="ＭＳ Ｐゴシック"/>
          </a:endParaRPr>
        </a:p>
        <a:p>
          <a:r>
            <a:rPr kumimoji="1" lang="ja-JP" altLang="en-US" sz="1300">
              <a:latin typeface="ＭＳ Ｐゴシック"/>
            </a:rPr>
            <a:t>　前年度と比べ、</a:t>
          </a:r>
          <a:r>
            <a:rPr kumimoji="1" lang="en-US" altLang="ja-JP" sz="1300">
              <a:latin typeface="ＭＳ Ｐゴシック"/>
            </a:rPr>
            <a:t>2.1</a:t>
          </a:r>
          <a:r>
            <a:rPr kumimoji="1" lang="ja-JP" altLang="en-US" sz="1300">
              <a:latin typeface="ＭＳ Ｐゴシック"/>
            </a:rPr>
            <a:t>ポイント下回ったものの、依然として類似団体平均を上回っている。</a:t>
          </a:r>
        </a:p>
        <a:p>
          <a:r>
            <a:rPr kumimoji="1" lang="ja-JP" altLang="en-US" sz="1300">
              <a:latin typeface="ＭＳ Ｐゴシック"/>
            </a:rPr>
            <a:t>　引き続き、収支計画に基づいた繰上償還を実施し、公債費負担の削減に努め、将来の行政経費を確保する。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7" name="直線コネクタ 366"/>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70"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71" name="直線コネクタ 370"/>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78</xdr:row>
      <xdr:rowOff>50800</xdr:rowOff>
    </xdr:to>
    <xdr:cxnSp macro="">
      <xdr:nvCxnSpPr>
        <xdr:cNvPr id="372" name="直線コネクタ 371"/>
        <xdr:cNvCxnSpPr/>
      </xdr:nvCxnSpPr>
      <xdr:spPr>
        <a:xfrm flipV="1">
          <a:off x="3987800" y="13263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3"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4" name="フローチャート : 判断 373"/>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127000</xdr:rowOff>
    </xdr:to>
    <xdr:cxnSp macro="">
      <xdr:nvCxnSpPr>
        <xdr:cNvPr id="375" name="直線コネクタ 374"/>
        <xdr:cNvCxnSpPr/>
      </xdr:nvCxnSpPr>
      <xdr:spPr>
        <a:xfrm flipV="1">
          <a:off x="3098800" y="1342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6" name="フローチャート : 判断 375"/>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7" name="テキスト ボックス 376"/>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111761</xdr:rowOff>
    </xdr:from>
    <xdr:to>
      <xdr:col>4</xdr:col>
      <xdr:colOff>346075</xdr:colOff>
      <xdr:row>78</xdr:row>
      <xdr:rowOff>127000</xdr:rowOff>
    </xdr:to>
    <xdr:cxnSp macro="">
      <xdr:nvCxnSpPr>
        <xdr:cNvPr id="378" name="直線コネクタ 377"/>
        <xdr:cNvCxnSpPr/>
      </xdr:nvCxnSpPr>
      <xdr:spPr>
        <a:xfrm>
          <a:off x="2209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9" name="フローチャート : 判断 378"/>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80" name="テキスト ボックス 379"/>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79</xdr:row>
      <xdr:rowOff>107950</xdr:rowOff>
    </xdr:to>
    <xdr:cxnSp macro="">
      <xdr:nvCxnSpPr>
        <xdr:cNvPr id="381" name="直線コネクタ 380"/>
        <xdr:cNvCxnSpPr/>
      </xdr:nvCxnSpPr>
      <xdr:spPr>
        <a:xfrm flipV="1">
          <a:off x="1320800" y="134848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2" name="フローチャート : 判断 381"/>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3" name="テキスト ボックス 382"/>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4" name="フローチャート : 判断 383"/>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5" name="テキスト ボックス 384"/>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1" name="円/楕円 390"/>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92"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3" name="円/楕円 392"/>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94" name="テキスト ボックス 393"/>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5" name="円/楕円 394"/>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6" name="テキスト ボックス 395"/>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7" name="円/楕円 396"/>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398" name="テキスト ボックス 397"/>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99" name="円/楕円 398"/>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400" name="テキスト ボックス 399"/>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類似団体平均や全国平均と比べて比率は下回っているものの、繰出金は今後上昇傾向にあり、特別会計の健全化を進め、財政基盤の強化に努める。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8" name="直線コネクタ 427"/>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9"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0" name="直線コネクタ 429"/>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31"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2" name="直線コネクタ 431"/>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104140</xdr:rowOff>
    </xdr:from>
    <xdr:to>
      <xdr:col>24</xdr:col>
      <xdr:colOff>31750</xdr:colOff>
      <xdr:row>75</xdr:row>
      <xdr:rowOff>130810</xdr:rowOff>
    </xdr:to>
    <xdr:cxnSp macro="">
      <xdr:nvCxnSpPr>
        <xdr:cNvPr id="433" name="直線コネクタ 432"/>
        <xdr:cNvCxnSpPr/>
      </xdr:nvCxnSpPr>
      <xdr:spPr>
        <a:xfrm>
          <a:off x="15671800" y="12962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4"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5" name="フローチャート : 判断 434"/>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104140</xdr:rowOff>
    </xdr:from>
    <xdr:to>
      <xdr:col>22</xdr:col>
      <xdr:colOff>565150</xdr:colOff>
      <xdr:row>75</xdr:row>
      <xdr:rowOff>123190</xdr:rowOff>
    </xdr:to>
    <xdr:cxnSp macro="">
      <xdr:nvCxnSpPr>
        <xdr:cNvPr id="436" name="直線コネクタ 435"/>
        <xdr:cNvCxnSpPr/>
      </xdr:nvCxnSpPr>
      <xdr:spPr>
        <a:xfrm flipV="1">
          <a:off x="14782800" y="129628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7" name="フローチャート : 判断 436"/>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8" name="テキスト ボックス 437"/>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75</xdr:row>
      <xdr:rowOff>123190</xdr:rowOff>
    </xdr:to>
    <xdr:cxnSp macro="">
      <xdr:nvCxnSpPr>
        <xdr:cNvPr id="439" name="直線コネクタ 438"/>
        <xdr:cNvCxnSpPr/>
      </xdr:nvCxnSpPr>
      <xdr:spPr>
        <a:xfrm>
          <a:off x="13893800" y="12844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40" name="フローチャート : 判断 43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41" name="テキスト ボックス 44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75</xdr:row>
      <xdr:rowOff>85090</xdr:rowOff>
    </xdr:to>
    <xdr:cxnSp macro="">
      <xdr:nvCxnSpPr>
        <xdr:cNvPr id="442" name="直線コネクタ 441"/>
        <xdr:cNvCxnSpPr/>
      </xdr:nvCxnSpPr>
      <xdr:spPr>
        <a:xfrm flipV="1">
          <a:off x="13004800" y="12844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5" name="フローチャート : 判断 444"/>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6" name="テキスト ボックス 445"/>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80010</xdr:rowOff>
    </xdr:from>
    <xdr:to>
      <xdr:col>24</xdr:col>
      <xdr:colOff>82550</xdr:colOff>
      <xdr:row>76</xdr:row>
      <xdr:rowOff>10161</xdr:rowOff>
    </xdr:to>
    <xdr:sp macro="" textlink="">
      <xdr:nvSpPr>
        <xdr:cNvPr id="452" name="円/楕円 451"/>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96537</xdr:rowOff>
    </xdr:from>
    <xdr:ext cx="762000" cy="259045"/>
    <xdr:sp macro="" textlink="">
      <xdr:nvSpPr>
        <xdr:cNvPr id="453"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53340</xdr:rowOff>
    </xdr:from>
    <xdr:to>
      <xdr:col>22</xdr:col>
      <xdr:colOff>615950</xdr:colOff>
      <xdr:row>75</xdr:row>
      <xdr:rowOff>154939</xdr:rowOff>
    </xdr:to>
    <xdr:sp macro="" textlink="">
      <xdr:nvSpPr>
        <xdr:cNvPr id="454" name="円/楕円 453"/>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165117</xdr:rowOff>
    </xdr:from>
    <xdr:ext cx="736600" cy="259045"/>
    <xdr:sp macro="" textlink="">
      <xdr:nvSpPr>
        <xdr:cNvPr id="455" name="テキスト ボックス 45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56" name="円/楕円 455"/>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57" name="テキスト ボックス 456"/>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106680</xdr:rowOff>
    </xdr:from>
    <xdr:to>
      <xdr:col>20</xdr:col>
      <xdr:colOff>209550</xdr:colOff>
      <xdr:row>75</xdr:row>
      <xdr:rowOff>36830</xdr:rowOff>
    </xdr:to>
    <xdr:sp macro="" textlink="">
      <xdr:nvSpPr>
        <xdr:cNvPr id="458" name="円/楕円 457"/>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47007</xdr:rowOff>
    </xdr:from>
    <xdr:ext cx="762000" cy="259045"/>
    <xdr:sp macro="" textlink="">
      <xdr:nvSpPr>
        <xdr:cNvPr id="459" name="テキスト ボックス 458"/>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60" name="円/楕円 459"/>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146067</xdr:rowOff>
    </xdr:from>
    <xdr:ext cx="762000" cy="259045"/>
    <xdr:sp macro="" textlink="">
      <xdr:nvSpPr>
        <xdr:cNvPr id="461" name="テキスト ボックス 460"/>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兵庫県養父市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160414</xdr:rowOff>
    </xdr:from>
    <xdr:to>
      <xdr:col>4</xdr:col>
      <xdr:colOff>1117600</xdr:colOff>
      <xdr:row>12</xdr:row>
      <xdr:rowOff>7919</xdr:rowOff>
    </xdr:to>
    <xdr:cxnSp macro="">
      <xdr:nvCxnSpPr>
        <xdr:cNvPr id="50" name="直線コネクタ 49"/>
        <xdr:cNvCxnSpPr/>
      </xdr:nvCxnSpPr>
      <xdr:spPr bwMode="auto">
        <a:xfrm>
          <a:off x="5003800" y="2093989"/>
          <a:ext cx="6477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160414</xdr:rowOff>
    </xdr:from>
    <xdr:to>
      <xdr:col>4</xdr:col>
      <xdr:colOff>469900</xdr:colOff>
      <xdr:row>12</xdr:row>
      <xdr:rowOff>44037</xdr:rowOff>
    </xdr:to>
    <xdr:cxnSp macro="">
      <xdr:nvCxnSpPr>
        <xdr:cNvPr id="53" name="直線コネクタ 52"/>
        <xdr:cNvCxnSpPr/>
      </xdr:nvCxnSpPr>
      <xdr:spPr bwMode="auto">
        <a:xfrm flipV="1">
          <a:off x="4305300" y="2093989"/>
          <a:ext cx="698500" cy="5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125647</xdr:rowOff>
    </xdr:from>
    <xdr:to>
      <xdr:col>3</xdr:col>
      <xdr:colOff>904875</xdr:colOff>
      <xdr:row>12</xdr:row>
      <xdr:rowOff>44037</xdr:rowOff>
    </xdr:to>
    <xdr:cxnSp macro="">
      <xdr:nvCxnSpPr>
        <xdr:cNvPr id="56" name="直線コネクタ 55"/>
        <xdr:cNvCxnSpPr/>
      </xdr:nvCxnSpPr>
      <xdr:spPr bwMode="auto">
        <a:xfrm>
          <a:off x="3606800" y="2059222"/>
          <a:ext cx="698500" cy="89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125647</xdr:rowOff>
    </xdr:from>
    <xdr:to>
      <xdr:col>3</xdr:col>
      <xdr:colOff>206375</xdr:colOff>
      <xdr:row>12</xdr:row>
      <xdr:rowOff>21273</xdr:rowOff>
    </xdr:to>
    <xdr:cxnSp macro="">
      <xdr:nvCxnSpPr>
        <xdr:cNvPr id="59" name="直線コネクタ 58"/>
        <xdr:cNvCxnSpPr/>
      </xdr:nvCxnSpPr>
      <xdr:spPr bwMode="auto">
        <a:xfrm flipV="1">
          <a:off x="2908300" y="2059222"/>
          <a:ext cx="698500" cy="6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128569</xdr:rowOff>
    </xdr:from>
    <xdr:to>
      <xdr:col>5</xdr:col>
      <xdr:colOff>34925</xdr:colOff>
      <xdr:row>12</xdr:row>
      <xdr:rowOff>58719</xdr:rowOff>
    </xdr:to>
    <xdr:sp macro="" textlink="">
      <xdr:nvSpPr>
        <xdr:cNvPr id="69" name="円/楕円 68"/>
        <xdr:cNvSpPr/>
      </xdr:nvSpPr>
      <xdr:spPr bwMode="auto">
        <a:xfrm>
          <a:off x="5600700" y="206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66769</xdr:rowOff>
    </xdr:from>
    <xdr:ext cx="762000" cy="259045"/>
    <xdr:sp macro="" textlink="">
      <xdr:nvSpPr>
        <xdr:cNvPr id="70" name="人口1人当たり決算額の推移該当値テキスト130"/>
        <xdr:cNvSpPr txBox="1"/>
      </xdr:nvSpPr>
      <xdr:spPr>
        <a:xfrm>
          <a:off x="5740400" y="200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115,751</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109614</xdr:rowOff>
    </xdr:from>
    <xdr:to>
      <xdr:col>4</xdr:col>
      <xdr:colOff>520700</xdr:colOff>
      <xdr:row>12</xdr:row>
      <xdr:rowOff>39764</xdr:rowOff>
    </xdr:to>
    <xdr:sp macro="" textlink="">
      <xdr:nvSpPr>
        <xdr:cNvPr id="71" name="円/楕円 70"/>
        <xdr:cNvSpPr/>
      </xdr:nvSpPr>
      <xdr:spPr bwMode="auto">
        <a:xfrm>
          <a:off x="4953000" y="204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49941</xdr:rowOff>
    </xdr:from>
    <xdr:ext cx="736600" cy="259045"/>
    <xdr:sp macro="" textlink="">
      <xdr:nvSpPr>
        <xdr:cNvPr id="72" name="テキスト ボックス 71"/>
        <xdr:cNvSpPr txBox="1"/>
      </xdr:nvSpPr>
      <xdr:spPr>
        <a:xfrm>
          <a:off x="4622800" y="181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116,746</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164687</xdr:rowOff>
    </xdr:from>
    <xdr:to>
      <xdr:col>3</xdr:col>
      <xdr:colOff>955675</xdr:colOff>
      <xdr:row>12</xdr:row>
      <xdr:rowOff>94837</xdr:rowOff>
    </xdr:to>
    <xdr:sp macro="" textlink="">
      <xdr:nvSpPr>
        <xdr:cNvPr id="73" name="円/楕円 72"/>
        <xdr:cNvSpPr/>
      </xdr:nvSpPr>
      <xdr:spPr bwMode="auto">
        <a:xfrm>
          <a:off x="4254500" y="20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105014</xdr:rowOff>
    </xdr:from>
    <xdr:ext cx="762000" cy="259045"/>
    <xdr:sp macro="" textlink="">
      <xdr:nvSpPr>
        <xdr:cNvPr id="74" name="テキスト ボックス 73"/>
        <xdr:cNvSpPr txBox="1"/>
      </xdr:nvSpPr>
      <xdr:spPr>
        <a:xfrm>
          <a:off x="3924300" y="18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113,855</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74847</xdr:rowOff>
    </xdr:from>
    <xdr:to>
      <xdr:col>3</xdr:col>
      <xdr:colOff>257175</xdr:colOff>
      <xdr:row>12</xdr:row>
      <xdr:rowOff>4997</xdr:rowOff>
    </xdr:to>
    <xdr:sp macro="" textlink="">
      <xdr:nvSpPr>
        <xdr:cNvPr id="75" name="円/楕円 74"/>
        <xdr:cNvSpPr/>
      </xdr:nvSpPr>
      <xdr:spPr bwMode="auto">
        <a:xfrm>
          <a:off x="3556000" y="20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15174</xdr:rowOff>
    </xdr:from>
    <xdr:ext cx="762000" cy="259045"/>
    <xdr:sp macro="" textlink="">
      <xdr:nvSpPr>
        <xdr:cNvPr id="76" name="テキスト ボックス 75"/>
        <xdr:cNvSpPr txBox="1"/>
      </xdr:nvSpPr>
      <xdr:spPr>
        <a:xfrm>
          <a:off x="3225800" y="177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118,571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141923</xdr:rowOff>
    </xdr:from>
    <xdr:to>
      <xdr:col>2</xdr:col>
      <xdr:colOff>692150</xdr:colOff>
      <xdr:row>12</xdr:row>
      <xdr:rowOff>72073</xdr:rowOff>
    </xdr:to>
    <xdr:sp macro="" textlink="">
      <xdr:nvSpPr>
        <xdr:cNvPr id="77" name="円/楕円 76"/>
        <xdr:cNvSpPr/>
      </xdr:nvSpPr>
      <xdr:spPr bwMode="auto">
        <a:xfrm>
          <a:off x="2857500" y="207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82250</xdr:rowOff>
    </xdr:from>
    <xdr:ext cx="762000" cy="259045"/>
    <xdr:sp macro="" textlink="">
      <xdr:nvSpPr>
        <xdr:cNvPr id="78" name="テキスト ボックス 77"/>
        <xdr:cNvSpPr txBox="1"/>
      </xdr:nvSpPr>
      <xdr:spPr>
        <a:xfrm>
          <a:off x="2527300" y="18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141768</xdr:rowOff>
    </xdr:from>
    <xdr:to>
      <xdr:col>4</xdr:col>
      <xdr:colOff>1117600</xdr:colOff>
      <xdr:row>38</xdr:row>
      <xdr:rowOff>2070</xdr:rowOff>
    </xdr:to>
    <xdr:cxnSp macro="">
      <xdr:nvCxnSpPr>
        <xdr:cNvPr id="105" name="直線コネクタ 104"/>
        <xdr:cNvCxnSpPr/>
      </xdr:nvCxnSpPr>
      <xdr:spPr bwMode="auto">
        <a:xfrm flipV="1">
          <a:off x="5651500" y="6409218"/>
          <a:ext cx="0" cy="1060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317047</xdr:rowOff>
    </xdr:from>
    <xdr:ext cx="762000" cy="259045"/>
    <xdr:sp macro="" textlink="">
      <xdr:nvSpPr>
        <xdr:cNvPr id="106" name="人口1人当たり決算額の推移最小値テキスト445"/>
        <xdr:cNvSpPr txBox="1"/>
      </xdr:nvSpPr>
      <xdr:spPr>
        <a:xfrm>
          <a:off x="5740400" y="74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2070</xdr:rowOff>
    </xdr:from>
    <xdr:to>
      <xdr:col>5</xdr:col>
      <xdr:colOff>73025</xdr:colOff>
      <xdr:row>38</xdr:row>
      <xdr:rowOff>2070</xdr:rowOff>
    </xdr:to>
    <xdr:cxnSp macro="">
      <xdr:nvCxnSpPr>
        <xdr:cNvPr id="107" name="直線コネクタ 106"/>
        <xdr:cNvCxnSpPr/>
      </xdr:nvCxnSpPr>
      <xdr:spPr bwMode="auto">
        <a:xfrm>
          <a:off x="5562600" y="7469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228145</xdr:rowOff>
    </xdr:from>
    <xdr:ext cx="762000" cy="259045"/>
    <xdr:sp macro="" textlink="">
      <xdr:nvSpPr>
        <xdr:cNvPr id="108" name="人口1人当たり決算額の推移最大値テキスト445"/>
        <xdr:cNvSpPr txBox="1"/>
      </xdr:nvSpPr>
      <xdr:spPr>
        <a:xfrm>
          <a:off x="5740400" y="615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34</xdr:row>
      <xdr:rowOff>141768</xdr:rowOff>
    </xdr:from>
    <xdr:to>
      <xdr:col>5</xdr:col>
      <xdr:colOff>73025</xdr:colOff>
      <xdr:row>34</xdr:row>
      <xdr:rowOff>141768</xdr:rowOff>
    </xdr:to>
    <xdr:cxnSp macro="">
      <xdr:nvCxnSpPr>
        <xdr:cNvPr id="109" name="直線コネクタ 108"/>
        <xdr:cNvCxnSpPr/>
      </xdr:nvCxnSpPr>
      <xdr:spPr bwMode="auto">
        <a:xfrm>
          <a:off x="5562600" y="6409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219537</xdr:rowOff>
    </xdr:from>
    <xdr:to>
      <xdr:col>4</xdr:col>
      <xdr:colOff>1117600</xdr:colOff>
      <xdr:row>35</xdr:row>
      <xdr:rowOff>152557</xdr:rowOff>
    </xdr:to>
    <xdr:cxnSp macro="">
      <xdr:nvCxnSpPr>
        <xdr:cNvPr id="110" name="直線コネクタ 109"/>
        <xdr:cNvCxnSpPr/>
      </xdr:nvCxnSpPr>
      <xdr:spPr bwMode="auto">
        <a:xfrm>
          <a:off x="5003800" y="6486987"/>
          <a:ext cx="647700" cy="27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273722</xdr:rowOff>
    </xdr:from>
    <xdr:ext cx="762000" cy="259045"/>
    <xdr:sp macro="" textlink="">
      <xdr:nvSpPr>
        <xdr:cNvPr id="111" name="人口1人当たり決算額の推移平均値テキスト445"/>
        <xdr:cNvSpPr txBox="1"/>
      </xdr:nvSpPr>
      <xdr:spPr>
        <a:xfrm>
          <a:off x="5740400" y="6884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301645</xdr:rowOff>
    </xdr:from>
    <xdr:to>
      <xdr:col>5</xdr:col>
      <xdr:colOff>34925</xdr:colOff>
      <xdr:row>36</xdr:row>
      <xdr:rowOff>60345</xdr:rowOff>
    </xdr:to>
    <xdr:sp macro="" textlink="">
      <xdr:nvSpPr>
        <xdr:cNvPr id="112" name="フローチャート : 判断 111"/>
        <xdr:cNvSpPr/>
      </xdr:nvSpPr>
      <xdr:spPr bwMode="auto">
        <a:xfrm>
          <a:off x="56007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138156</xdr:rowOff>
    </xdr:from>
    <xdr:to>
      <xdr:col>4</xdr:col>
      <xdr:colOff>469900</xdr:colOff>
      <xdr:row>34</xdr:row>
      <xdr:rowOff>219537</xdr:rowOff>
    </xdr:to>
    <xdr:cxnSp macro="">
      <xdr:nvCxnSpPr>
        <xdr:cNvPr id="113" name="直線コネクタ 112"/>
        <xdr:cNvCxnSpPr/>
      </xdr:nvCxnSpPr>
      <xdr:spPr bwMode="auto">
        <a:xfrm>
          <a:off x="4305300" y="6405606"/>
          <a:ext cx="698500" cy="8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215943</xdr:rowOff>
    </xdr:from>
    <xdr:to>
      <xdr:col>4</xdr:col>
      <xdr:colOff>520700</xdr:colOff>
      <xdr:row>35</xdr:row>
      <xdr:rowOff>317543</xdr:rowOff>
    </xdr:to>
    <xdr:sp macro="" textlink="">
      <xdr:nvSpPr>
        <xdr:cNvPr id="114" name="フローチャート : 判断 113"/>
        <xdr:cNvSpPr/>
      </xdr:nvSpPr>
      <xdr:spPr bwMode="auto">
        <a:xfrm>
          <a:off x="4953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302320</xdr:rowOff>
    </xdr:from>
    <xdr:ext cx="736600" cy="259045"/>
    <xdr:sp macro="" textlink="">
      <xdr:nvSpPr>
        <xdr:cNvPr id="115" name="テキスト ボックス 114"/>
        <xdr:cNvSpPr txBox="1"/>
      </xdr:nvSpPr>
      <xdr:spPr>
        <a:xfrm>
          <a:off x="4622800" y="69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270561</xdr:rowOff>
    </xdr:from>
    <xdr:to>
      <xdr:col>3</xdr:col>
      <xdr:colOff>904875</xdr:colOff>
      <xdr:row>34</xdr:row>
      <xdr:rowOff>138156</xdr:rowOff>
    </xdr:to>
    <xdr:cxnSp macro="">
      <xdr:nvCxnSpPr>
        <xdr:cNvPr id="116" name="直線コネクタ 115"/>
        <xdr:cNvCxnSpPr/>
      </xdr:nvCxnSpPr>
      <xdr:spPr bwMode="auto">
        <a:xfrm>
          <a:off x="3606800" y="6195111"/>
          <a:ext cx="698500" cy="21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159387</xdr:rowOff>
    </xdr:from>
    <xdr:to>
      <xdr:col>3</xdr:col>
      <xdr:colOff>955675</xdr:colOff>
      <xdr:row>35</xdr:row>
      <xdr:rowOff>260987</xdr:rowOff>
    </xdr:to>
    <xdr:sp macro="" textlink="">
      <xdr:nvSpPr>
        <xdr:cNvPr id="117" name="フローチャート : 判断 116"/>
        <xdr:cNvSpPr/>
      </xdr:nvSpPr>
      <xdr:spPr bwMode="auto">
        <a:xfrm>
          <a:off x="4254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245764</xdr:rowOff>
    </xdr:from>
    <xdr:ext cx="762000" cy="259045"/>
    <xdr:sp macro="" textlink="">
      <xdr:nvSpPr>
        <xdr:cNvPr id="118" name="テキスト ボックス 117"/>
        <xdr:cNvSpPr txBox="1"/>
      </xdr:nvSpPr>
      <xdr:spPr>
        <a:xfrm>
          <a:off x="3924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218509</xdr:rowOff>
    </xdr:from>
    <xdr:to>
      <xdr:col>3</xdr:col>
      <xdr:colOff>206375</xdr:colOff>
      <xdr:row>33</xdr:row>
      <xdr:rowOff>270561</xdr:rowOff>
    </xdr:to>
    <xdr:cxnSp macro="">
      <xdr:nvCxnSpPr>
        <xdr:cNvPr id="119" name="直線コネクタ 118"/>
        <xdr:cNvCxnSpPr/>
      </xdr:nvCxnSpPr>
      <xdr:spPr bwMode="auto">
        <a:xfrm>
          <a:off x="2908300" y="6143059"/>
          <a:ext cx="698500" cy="5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114994</xdr:rowOff>
    </xdr:from>
    <xdr:to>
      <xdr:col>3</xdr:col>
      <xdr:colOff>257175</xdr:colOff>
      <xdr:row>35</xdr:row>
      <xdr:rowOff>216594</xdr:rowOff>
    </xdr:to>
    <xdr:sp macro="" textlink="">
      <xdr:nvSpPr>
        <xdr:cNvPr id="120" name="フローチャート : 判断 119"/>
        <xdr:cNvSpPr/>
      </xdr:nvSpPr>
      <xdr:spPr bwMode="auto">
        <a:xfrm>
          <a:off x="35560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201371</xdr:rowOff>
    </xdr:from>
    <xdr:ext cx="762000" cy="259045"/>
    <xdr:sp macro="" textlink="">
      <xdr:nvSpPr>
        <xdr:cNvPr id="121" name="テキスト ボックス 120"/>
        <xdr:cNvSpPr txBox="1"/>
      </xdr:nvSpPr>
      <xdr:spPr>
        <a:xfrm>
          <a:off x="32258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55557</xdr:rowOff>
    </xdr:from>
    <xdr:to>
      <xdr:col>2</xdr:col>
      <xdr:colOff>692150</xdr:colOff>
      <xdr:row>35</xdr:row>
      <xdr:rowOff>157157</xdr:rowOff>
    </xdr:to>
    <xdr:sp macro="" textlink="">
      <xdr:nvSpPr>
        <xdr:cNvPr id="122" name="フローチャート : 判断 121"/>
        <xdr:cNvSpPr/>
      </xdr:nvSpPr>
      <xdr:spPr bwMode="auto">
        <a:xfrm>
          <a:off x="2857500" y="66659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141934</xdr:rowOff>
    </xdr:from>
    <xdr:ext cx="762000" cy="259045"/>
    <xdr:sp macro="" textlink="">
      <xdr:nvSpPr>
        <xdr:cNvPr id="123" name="テキスト ボックス 122"/>
        <xdr:cNvSpPr txBox="1"/>
      </xdr:nvSpPr>
      <xdr:spPr>
        <a:xfrm>
          <a:off x="2527300" y="67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101757</xdr:rowOff>
    </xdr:from>
    <xdr:to>
      <xdr:col>5</xdr:col>
      <xdr:colOff>34925</xdr:colOff>
      <xdr:row>35</xdr:row>
      <xdr:rowOff>203357</xdr:rowOff>
    </xdr:to>
    <xdr:sp macro="" textlink="">
      <xdr:nvSpPr>
        <xdr:cNvPr id="129" name="円/楕円 128"/>
        <xdr:cNvSpPr/>
      </xdr:nvSpPr>
      <xdr:spPr bwMode="auto">
        <a:xfrm>
          <a:off x="5600700" y="671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289734</xdr:rowOff>
    </xdr:from>
    <xdr:ext cx="762000" cy="259045"/>
    <xdr:sp macro="" textlink="">
      <xdr:nvSpPr>
        <xdr:cNvPr id="130" name="人口1人当たり決算額の推移該当値テキスト445"/>
        <xdr:cNvSpPr txBox="1"/>
      </xdr:nvSpPr>
      <xdr:spPr>
        <a:xfrm>
          <a:off x="5740400" y="655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168737</xdr:rowOff>
    </xdr:from>
    <xdr:to>
      <xdr:col>4</xdr:col>
      <xdr:colOff>520700</xdr:colOff>
      <xdr:row>34</xdr:row>
      <xdr:rowOff>270337</xdr:rowOff>
    </xdr:to>
    <xdr:sp macro="" textlink="">
      <xdr:nvSpPr>
        <xdr:cNvPr id="131" name="円/楕円 130"/>
        <xdr:cNvSpPr/>
      </xdr:nvSpPr>
      <xdr:spPr bwMode="auto">
        <a:xfrm>
          <a:off x="4953000" y="6436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280514</xdr:rowOff>
    </xdr:from>
    <xdr:ext cx="736600" cy="259045"/>
    <xdr:sp macro="" textlink="">
      <xdr:nvSpPr>
        <xdr:cNvPr id="132" name="テキスト ボックス 131"/>
        <xdr:cNvSpPr txBox="1"/>
      </xdr:nvSpPr>
      <xdr:spPr>
        <a:xfrm>
          <a:off x="4622800" y="620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43,452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87356</xdr:rowOff>
    </xdr:from>
    <xdr:to>
      <xdr:col>3</xdr:col>
      <xdr:colOff>955675</xdr:colOff>
      <xdr:row>34</xdr:row>
      <xdr:rowOff>188956</xdr:rowOff>
    </xdr:to>
    <xdr:sp macro="" textlink="">
      <xdr:nvSpPr>
        <xdr:cNvPr id="133" name="円/楕円 132"/>
        <xdr:cNvSpPr/>
      </xdr:nvSpPr>
      <xdr:spPr bwMode="auto">
        <a:xfrm>
          <a:off x="4254500" y="635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199133</xdr:rowOff>
    </xdr:from>
    <xdr:ext cx="762000" cy="259045"/>
    <xdr:sp macro="" textlink="">
      <xdr:nvSpPr>
        <xdr:cNvPr id="134" name="テキスト ボックス 133"/>
        <xdr:cNvSpPr txBox="1"/>
      </xdr:nvSpPr>
      <xdr:spPr>
        <a:xfrm>
          <a:off x="3924300" y="61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219761</xdr:rowOff>
    </xdr:from>
    <xdr:to>
      <xdr:col>3</xdr:col>
      <xdr:colOff>257175</xdr:colOff>
      <xdr:row>33</xdr:row>
      <xdr:rowOff>321361</xdr:rowOff>
    </xdr:to>
    <xdr:sp macro="" textlink="">
      <xdr:nvSpPr>
        <xdr:cNvPr id="135" name="円/楕円 134"/>
        <xdr:cNvSpPr/>
      </xdr:nvSpPr>
      <xdr:spPr bwMode="auto">
        <a:xfrm>
          <a:off x="3556000" y="614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160088</xdr:rowOff>
    </xdr:from>
    <xdr:ext cx="762000" cy="259045"/>
    <xdr:sp macro="" textlink="">
      <xdr:nvSpPr>
        <xdr:cNvPr id="136" name="テキスト ボックス 135"/>
        <xdr:cNvSpPr txBox="1"/>
      </xdr:nvSpPr>
      <xdr:spPr>
        <a:xfrm>
          <a:off x="3225800" y="591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167709</xdr:rowOff>
    </xdr:from>
    <xdr:to>
      <xdr:col>2</xdr:col>
      <xdr:colOff>692150</xdr:colOff>
      <xdr:row>33</xdr:row>
      <xdr:rowOff>269309</xdr:rowOff>
    </xdr:to>
    <xdr:sp macro="" textlink="">
      <xdr:nvSpPr>
        <xdr:cNvPr id="137" name="円/楕円 136"/>
        <xdr:cNvSpPr/>
      </xdr:nvSpPr>
      <xdr:spPr bwMode="auto">
        <a:xfrm>
          <a:off x="2857500" y="609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108036</xdr:rowOff>
    </xdr:from>
    <xdr:ext cx="762000" cy="259045"/>
    <xdr:sp macro="" textlink="">
      <xdr:nvSpPr>
        <xdr:cNvPr id="138" name="テキスト ボックス 137"/>
        <xdr:cNvSpPr txBox="1"/>
      </xdr:nvSpPr>
      <xdr:spPr>
        <a:xfrm>
          <a:off x="2527300" y="586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25,139
25,034
422.91
20,779,405
19,969,613
754,136
13,131,791
20,345,045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29363</xdr:rowOff>
    </xdr:from>
    <xdr:to>
      <xdr:col>6</xdr:col>
      <xdr:colOff>511175</xdr:colOff>
      <xdr:row>33</xdr:row>
      <xdr:rowOff>51041</xdr:rowOff>
    </xdr:to>
    <xdr:cxnSp macro="">
      <xdr:nvCxnSpPr>
        <xdr:cNvPr id="61" name="直線コネクタ 60"/>
        <xdr:cNvCxnSpPr/>
      </xdr:nvCxnSpPr>
      <xdr:spPr>
        <a:xfrm>
          <a:off x="3797300" y="5687213"/>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29363</xdr:rowOff>
    </xdr:from>
    <xdr:to>
      <xdr:col>5</xdr:col>
      <xdr:colOff>358775</xdr:colOff>
      <xdr:row>33</xdr:row>
      <xdr:rowOff>57614</xdr:rowOff>
    </xdr:to>
    <xdr:cxnSp macro="">
      <xdr:nvCxnSpPr>
        <xdr:cNvPr id="64" name="直線コネクタ 63"/>
        <xdr:cNvCxnSpPr/>
      </xdr:nvCxnSpPr>
      <xdr:spPr>
        <a:xfrm flipV="1">
          <a:off x="2908300" y="5687213"/>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29420</xdr:rowOff>
    </xdr:from>
    <xdr:to>
      <xdr:col>4</xdr:col>
      <xdr:colOff>155575</xdr:colOff>
      <xdr:row>33</xdr:row>
      <xdr:rowOff>57614</xdr:rowOff>
    </xdr:to>
    <xdr:cxnSp macro="">
      <xdr:nvCxnSpPr>
        <xdr:cNvPr id="67" name="直線コネクタ 66"/>
        <xdr:cNvCxnSpPr/>
      </xdr:nvCxnSpPr>
      <xdr:spPr>
        <a:xfrm>
          <a:off x="2019300" y="5344370"/>
          <a:ext cx="889000" cy="3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165208</xdr:rowOff>
    </xdr:from>
    <xdr:to>
      <xdr:col>2</xdr:col>
      <xdr:colOff>638175</xdr:colOff>
      <xdr:row>31</xdr:row>
      <xdr:rowOff>29420</xdr:rowOff>
    </xdr:to>
    <xdr:cxnSp macro="">
      <xdr:nvCxnSpPr>
        <xdr:cNvPr id="70" name="直線コネクタ 69"/>
        <xdr:cNvCxnSpPr/>
      </xdr:nvCxnSpPr>
      <xdr:spPr>
        <a:xfrm>
          <a:off x="1130300" y="5308708"/>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241</xdr:rowOff>
    </xdr:from>
    <xdr:to>
      <xdr:col>6</xdr:col>
      <xdr:colOff>561975</xdr:colOff>
      <xdr:row>33</xdr:row>
      <xdr:rowOff>101841</xdr:rowOff>
    </xdr:to>
    <xdr:sp macro="" textlink="">
      <xdr:nvSpPr>
        <xdr:cNvPr id="80" name="円/楕円 79"/>
        <xdr:cNvSpPr/>
      </xdr:nvSpPr>
      <xdr:spPr>
        <a:xfrm>
          <a:off x="4584700" y="56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23118</xdr:rowOff>
    </xdr:from>
    <xdr:ext cx="534377" cy="259045"/>
    <xdr:sp macro="" textlink="">
      <xdr:nvSpPr>
        <xdr:cNvPr id="81" name="人件費該当値テキスト"/>
        <xdr:cNvSpPr txBox="1"/>
      </xdr:nvSpPr>
      <xdr:spPr>
        <a:xfrm>
          <a:off x="4686300" y="550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93,654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150013</xdr:rowOff>
    </xdr:from>
    <xdr:to>
      <xdr:col>5</xdr:col>
      <xdr:colOff>409575</xdr:colOff>
      <xdr:row>33</xdr:row>
      <xdr:rowOff>80163</xdr:rowOff>
    </xdr:to>
    <xdr:sp macro="" textlink="">
      <xdr:nvSpPr>
        <xdr:cNvPr id="82" name="円/楕円 81"/>
        <xdr:cNvSpPr/>
      </xdr:nvSpPr>
      <xdr:spPr>
        <a:xfrm>
          <a:off x="3746500" y="56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96690</xdr:rowOff>
    </xdr:from>
    <xdr:ext cx="534377" cy="259045"/>
    <xdr:sp macro="" textlink="">
      <xdr:nvSpPr>
        <xdr:cNvPr id="83" name="テキスト ボックス 82"/>
        <xdr:cNvSpPr txBox="1"/>
      </xdr:nvSpPr>
      <xdr:spPr>
        <a:xfrm>
          <a:off x="3530111" y="54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6814</xdr:rowOff>
    </xdr:from>
    <xdr:to>
      <xdr:col>4</xdr:col>
      <xdr:colOff>206375</xdr:colOff>
      <xdr:row>33</xdr:row>
      <xdr:rowOff>108414</xdr:rowOff>
    </xdr:to>
    <xdr:sp macro="" textlink="">
      <xdr:nvSpPr>
        <xdr:cNvPr id="84" name="円/楕円 83"/>
        <xdr:cNvSpPr/>
      </xdr:nvSpPr>
      <xdr:spPr>
        <a:xfrm>
          <a:off x="2857500" y="56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124941</xdr:rowOff>
    </xdr:from>
    <xdr:ext cx="534377" cy="259045"/>
    <xdr:sp macro="" textlink="">
      <xdr:nvSpPr>
        <xdr:cNvPr id="85" name="テキスト ボックス 84"/>
        <xdr:cNvSpPr txBox="1"/>
      </xdr:nvSpPr>
      <xdr:spPr>
        <a:xfrm>
          <a:off x="2641111" y="543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150070</xdr:rowOff>
    </xdr:from>
    <xdr:to>
      <xdr:col>3</xdr:col>
      <xdr:colOff>3175</xdr:colOff>
      <xdr:row>31</xdr:row>
      <xdr:rowOff>80220</xdr:rowOff>
    </xdr:to>
    <xdr:sp macro="" textlink="">
      <xdr:nvSpPr>
        <xdr:cNvPr id="86" name="円/楕円 85"/>
        <xdr:cNvSpPr/>
      </xdr:nvSpPr>
      <xdr:spPr>
        <a:xfrm>
          <a:off x="1968500" y="52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96747</xdr:rowOff>
    </xdr:from>
    <xdr:ext cx="599010" cy="259045"/>
    <xdr:sp macro="" textlink="">
      <xdr:nvSpPr>
        <xdr:cNvPr id="87" name="テキスト ボックス 86"/>
        <xdr:cNvSpPr txBox="1"/>
      </xdr:nvSpPr>
      <xdr:spPr>
        <a:xfrm>
          <a:off x="1719794" y="506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114408</xdr:rowOff>
    </xdr:from>
    <xdr:to>
      <xdr:col>1</xdr:col>
      <xdr:colOff>485775</xdr:colOff>
      <xdr:row>31</xdr:row>
      <xdr:rowOff>44558</xdr:rowOff>
    </xdr:to>
    <xdr:sp macro="" textlink="">
      <xdr:nvSpPr>
        <xdr:cNvPr id="88" name="円/楕円 87"/>
        <xdr:cNvSpPr/>
      </xdr:nvSpPr>
      <xdr:spPr>
        <a:xfrm>
          <a:off x="1079500" y="52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61085</xdr:rowOff>
    </xdr:from>
    <xdr:ext cx="599010" cy="259045"/>
    <xdr:sp macro="" textlink="">
      <xdr:nvSpPr>
        <xdr:cNvPr id="89" name="テキスト ボックス 88"/>
        <xdr:cNvSpPr txBox="1"/>
      </xdr:nvSpPr>
      <xdr:spPr>
        <a:xfrm>
          <a:off x="830794" y="50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46858</xdr:rowOff>
    </xdr:from>
    <xdr:to>
      <xdr:col>6</xdr:col>
      <xdr:colOff>511175</xdr:colOff>
      <xdr:row>57</xdr:row>
      <xdr:rowOff>66217</xdr:rowOff>
    </xdr:to>
    <xdr:cxnSp macro="">
      <xdr:nvCxnSpPr>
        <xdr:cNvPr id="118" name="直線コネクタ 117"/>
        <xdr:cNvCxnSpPr/>
      </xdr:nvCxnSpPr>
      <xdr:spPr>
        <a:xfrm>
          <a:off x="3797300" y="9819508"/>
          <a:ext cx="838200" cy="1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46858</xdr:rowOff>
    </xdr:from>
    <xdr:to>
      <xdr:col>5</xdr:col>
      <xdr:colOff>358775</xdr:colOff>
      <xdr:row>57</xdr:row>
      <xdr:rowOff>65150</xdr:rowOff>
    </xdr:to>
    <xdr:cxnSp macro="">
      <xdr:nvCxnSpPr>
        <xdr:cNvPr id="121" name="直線コネクタ 120"/>
        <xdr:cNvCxnSpPr/>
      </xdr:nvCxnSpPr>
      <xdr:spPr>
        <a:xfrm flipV="1">
          <a:off x="2908300" y="9819508"/>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62985</xdr:rowOff>
    </xdr:from>
    <xdr:to>
      <xdr:col>4</xdr:col>
      <xdr:colOff>155575</xdr:colOff>
      <xdr:row>57</xdr:row>
      <xdr:rowOff>65150</xdr:rowOff>
    </xdr:to>
    <xdr:cxnSp macro="">
      <xdr:nvCxnSpPr>
        <xdr:cNvPr id="124" name="直線コネクタ 123"/>
        <xdr:cNvCxnSpPr/>
      </xdr:nvCxnSpPr>
      <xdr:spPr>
        <a:xfrm>
          <a:off x="2019300" y="983563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62985</xdr:rowOff>
    </xdr:from>
    <xdr:to>
      <xdr:col>2</xdr:col>
      <xdr:colOff>638175</xdr:colOff>
      <xdr:row>57</xdr:row>
      <xdr:rowOff>87370</xdr:rowOff>
    </xdr:to>
    <xdr:cxnSp macro="">
      <xdr:nvCxnSpPr>
        <xdr:cNvPr id="127" name="直線コネクタ 126"/>
        <xdr:cNvCxnSpPr/>
      </xdr:nvCxnSpPr>
      <xdr:spPr>
        <a:xfrm flipV="1">
          <a:off x="1130300" y="9835635"/>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15417</xdr:rowOff>
    </xdr:from>
    <xdr:to>
      <xdr:col>6</xdr:col>
      <xdr:colOff>561975</xdr:colOff>
      <xdr:row>57</xdr:row>
      <xdr:rowOff>117017</xdr:rowOff>
    </xdr:to>
    <xdr:sp macro="" textlink="">
      <xdr:nvSpPr>
        <xdr:cNvPr id="137" name="円/楕円 136"/>
        <xdr:cNvSpPr/>
      </xdr:nvSpPr>
      <xdr:spPr>
        <a:xfrm>
          <a:off x="4584700" y="97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38294</xdr:rowOff>
    </xdr:from>
    <xdr:ext cx="534377" cy="259045"/>
    <xdr:sp macro="" textlink="">
      <xdr:nvSpPr>
        <xdr:cNvPr id="138" name="物件費該当値テキスト"/>
        <xdr:cNvSpPr txBox="1"/>
      </xdr:nvSpPr>
      <xdr:spPr>
        <a:xfrm>
          <a:off x="4686300" y="96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167508</xdr:rowOff>
    </xdr:from>
    <xdr:to>
      <xdr:col>5</xdr:col>
      <xdr:colOff>409575</xdr:colOff>
      <xdr:row>57</xdr:row>
      <xdr:rowOff>97658</xdr:rowOff>
    </xdr:to>
    <xdr:sp macro="" textlink="">
      <xdr:nvSpPr>
        <xdr:cNvPr id="139" name="円/楕円 138"/>
        <xdr:cNvSpPr/>
      </xdr:nvSpPr>
      <xdr:spPr>
        <a:xfrm>
          <a:off x="3746500" y="97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114185</xdr:rowOff>
    </xdr:from>
    <xdr:ext cx="534377" cy="259045"/>
    <xdr:sp macro="" textlink="">
      <xdr:nvSpPr>
        <xdr:cNvPr id="140" name="テキスト ボックス 139"/>
        <xdr:cNvSpPr txBox="1"/>
      </xdr:nvSpPr>
      <xdr:spPr>
        <a:xfrm>
          <a:off x="3530111" y="95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14350</xdr:rowOff>
    </xdr:from>
    <xdr:to>
      <xdr:col>4</xdr:col>
      <xdr:colOff>206375</xdr:colOff>
      <xdr:row>57</xdr:row>
      <xdr:rowOff>115950</xdr:rowOff>
    </xdr:to>
    <xdr:sp macro="" textlink="">
      <xdr:nvSpPr>
        <xdr:cNvPr id="141" name="円/楕円 140"/>
        <xdr:cNvSpPr/>
      </xdr:nvSpPr>
      <xdr:spPr>
        <a:xfrm>
          <a:off x="2857500" y="9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132477</xdr:rowOff>
    </xdr:from>
    <xdr:ext cx="534377" cy="259045"/>
    <xdr:sp macro="" textlink="">
      <xdr:nvSpPr>
        <xdr:cNvPr id="142" name="テキスト ボックス 141"/>
        <xdr:cNvSpPr txBox="1"/>
      </xdr:nvSpPr>
      <xdr:spPr>
        <a:xfrm>
          <a:off x="2641111" y="9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12185</xdr:rowOff>
    </xdr:from>
    <xdr:to>
      <xdr:col>3</xdr:col>
      <xdr:colOff>3175</xdr:colOff>
      <xdr:row>57</xdr:row>
      <xdr:rowOff>113785</xdr:rowOff>
    </xdr:to>
    <xdr:sp macro="" textlink="">
      <xdr:nvSpPr>
        <xdr:cNvPr id="143" name="円/楕円 142"/>
        <xdr:cNvSpPr/>
      </xdr:nvSpPr>
      <xdr:spPr>
        <a:xfrm>
          <a:off x="1968500" y="97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130312</xdr:rowOff>
    </xdr:from>
    <xdr:ext cx="534377" cy="259045"/>
    <xdr:sp macro="" textlink="">
      <xdr:nvSpPr>
        <xdr:cNvPr id="144" name="テキスト ボックス 143"/>
        <xdr:cNvSpPr txBox="1"/>
      </xdr:nvSpPr>
      <xdr:spPr>
        <a:xfrm>
          <a:off x="1752111" y="95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36570</xdr:rowOff>
    </xdr:from>
    <xdr:to>
      <xdr:col>1</xdr:col>
      <xdr:colOff>485775</xdr:colOff>
      <xdr:row>57</xdr:row>
      <xdr:rowOff>138170</xdr:rowOff>
    </xdr:to>
    <xdr:sp macro="" textlink="">
      <xdr:nvSpPr>
        <xdr:cNvPr id="145" name="円/楕円 144"/>
        <xdr:cNvSpPr/>
      </xdr:nvSpPr>
      <xdr:spPr>
        <a:xfrm>
          <a:off x="1079500" y="9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154697</xdr:rowOff>
    </xdr:from>
    <xdr:ext cx="534377" cy="259045"/>
    <xdr:sp macro="" textlink="">
      <xdr:nvSpPr>
        <xdr:cNvPr id="146" name="テキスト ボックス 145"/>
        <xdr:cNvSpPr txBox="1"/>
      </xdr:nvSpPr>
      <xdr:spPr>
        <a:xfrm>
          <a:off x="863111" y="95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140249</xdr:rowOff>
    </xdr:from>
    <xdr:to>
      <xdr:col>6</xdr:col>
      <xdr:colOff>511175</xdr:colOff>
      <xdr:row>76</xdr:row>
      <xdr:rowOff>20920</xdr:rowOff>
    </xdr:to>
    <xdr:cxnSp macro="">
      <xdr:nvCxnSpPr>
        <xdr:cNvPr id="173" name="直線コネクタ 172"/>
        <xdr:cNvCxnSpPr/>
      </xdr:nvCxnSpPr>
      <xdr:spPr>
        <a:xfrm>
          <a:off x="3797300" y="12998999"/>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140249</xdr:rowOff>
    </xdr:from>
    <xdr:to>
      <xdr:col>5</xdr:col>
      <xdr:colOff>358775</xdr:colOff>
      <xdr:row>75</xdr:row>
      <xdr:rowOff>156021</xdr:rowOff>
    </xdr:to>
    <xdr:cxnSp macro="">
      <xdr:nvCxnSpPr>
        <xdr:cNvPr id="176" name="直線コネクタ 175"/>
        <xdr:cNvCxnSpPr/>
      </xdr:nvCxnSpPr>
      <xdr:spPr>
        <a:xfrm flipV="1">
          <a:off x="2908300" y="12998999"/>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156021</xdr:rowOff>
    </xdr:from>
    <xdr:to>
      <xdr:col>4</xdr:col>
      <xdr:colOff>155575</xdr:colOff>
      <xdr:row>76</xdr:row>
      <xdr:rowOff>23845</xdr:rowOff>
    </xdr:to>
    <xdr:cxnSp macro="">
      <xdr:nvCxnSpPr>
        <xdr:cNvPr id="179" name="直線コネクタ 178"/>
        <xdr:cNvCxnSpPr/>
      </xdr:nvCxnSpPr>
      <xdr:spPr>
        <a:xfrm flipV="1">
          <a:off x="2019300" y="13014771"/>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65085</xdr:rowOff>
    </xdr:from>
    <xdr:to>
      <xdr:col>2</xdr:col>
      <xdr:colOff>638175</xdr:colOff>
      <xdr:row>76</xdr:row>
      <xdr:rowOff>23845</xdr:rowOff>
    </xdr:to>
    <xdr:cxnSp macro="">
      <xdr:nvCxnSpPr>
        <xdr:cNvPr id="182" name="直線コネクタ 181"/>
        <xdr:cNvCxnSpPr/>
      </xdr:nvCxnSpPr>
      <xdr:spPr>
        <a:xfrm>
          <a:off x="1130300" y="12923835"/>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141570</xdr:rowOff>
    </xdr:from>
    <xdr:to>
      <xdr:col>6</xdr:col>
      <xdr:colOff>561975</xdr:colOff>
      <xdr:row>76</xdr:row>
      <xdr:rowOff>71720</xdr:rowOff>
    </xdr:to>
    <xdr:sp macro="" textlink="">
      <xdr:nvSpPr>
        <xdr:cNvPr id="192" name="円/楕円 191"/>
        <xdr:cNvSpPr/>
      </xdr:nvSpPr>
      <xdr:spPr>
        <a:xfrm>
          <a:off x="4584700" y="130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164447</xdr:rowOff>
    </xdr:from>
    <xdr:ext cx="534377" cy="259045"/>
    <xdr:sp macro="" textlink="">
      <xdr:nvSpPr>
        <xdr:cNvPr id="193" name="維持補修費該当値テキスト"/>
        <xdr:cNvSpPr txBox="1"/>
      </xdr:nvSpPr>
      <xdr:spPr>
        <a:xfrm>
          <a:off x="4686300" y="128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89449</xdr:rowOff>
    </xdr:from>
    <xdr:to>
      <xdr:col>5</xdr:col>
      <xdr:colOff>409575</xdr:colOff>
      <xdr:row>76</xdr:row>
      <xdr:rowOff>19599</xdr:rowOff>
    </xdr:to>
    <xdr:sp macro="" textlink="">
      <xdr:nvSpPr>
        <xdr:cNvPr id="194" name="円/楕円 193"/>
        <xdr:cNvSpPr/>
      </xdr:nvSpPr>
      <xdr:spPr>
        <a:xfrm>
          <a:off x="3746500" y="129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36126</xdr:rowOff>
    </xdr:from>
    <xdr:ext cx="534377" cy="259045"/>
    <xdr:sp macro="" textlink="">
      <xdr:nvSpPr>
        <xdr:cNvPr id="195" name="テキスト ボックス 194"/>
        <xdr:cNvSpPr txBox="1"/>
      </xdr:nvSpPr>
      <xdr:spPr>
        <a:xfrm>
          <a:off x="3530111" y="1272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105222</xdr:rowOff>
    </xdr:from>
    <xdr:to>
      <xdr:col>4</xdr:col>
      <xdr:colOff>206375</xdr:colOff>
      <xdr:row>76</xdr:row>
      <xdr:rowOff>35371</xdr:rowOff>
    </xdr:to>
    <xdr:sp macro="" textlink="">
      <xdr:nvSpPr>
        <xdr:cNvPr id="196" name="円/楕円 195"/>
        <xdr:cNvSpPr/>
      </xdr:nvSpPr>
      <xdr:spPr>
        <a:xfrm>
          <a:off x="2857500" y="12963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51899</xdr:rowOff>
    </xdr:from>
    <xdr:ext cx="534377" cy="259045"/>
    <xdr:sp macro="" textlink="">
      <xdr:nvSpPr>
        <xdr:cNvPr id="197" name="テキスト ボックス 196"/>
        <xdr:cNvSpPr txBox="1"/>
      </xdr:nvSpPr>
      <xdr:spPr>
        <a:xfrm>
          <a:off x="2641111" y="127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144496</xdr:rowOff>
    </xdr:from>
    <xdr:to>
      <xdr:col>3</xdr:col>
      <xdr:colOff>3175</xdr:colOff>
      <xdr:row>76</xdr:row>
      <xdr:rowOff>74647</xdr:rowOff>
    </xdr:to>
    <xdr:sp macro="" textlink="">
      <xdr:nvSpPr>
        <xdr:cNvPr id="198" name="円/楕円 197"/>
        <xdr:cNvSpPr/>
      </xdr:nvSpPr>
      <xdr:spPr>
        <a:xfrm>
          <a:off x="1968500" y="130032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91173</xdr:rowOff>
    </xdr:from>
    <xdr:ext cx="534377" cy="259045"/>
    <xdr:sp macro="" textlink="">
      <xdr:nvSpPr>
        <xdr:cNvPr id="199" name="テキスト ボックス 198"/>
        <xdr:cNvSpPr txBox="1"/>
      </xdr:nvSpPr>
      <xdr:spPr>
        <a:xfrm>
          <a:off x="1752111" y="127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14285</xdr:rowOff>
    </xdr:from>
    <xdr:to>
      <xdr:col>1</xdr:col>
      <xdr:colOff>485775</xdr:colOff>
      <xdr:row>75</xdr:row>
      <xdr:rowOff>115885</xdr:rowOff>
    </xdr:to>
    <xdr:sp macro="" textlink="">
      <xdr:nvSpPr>
        <xdr:cNvPr id="200" name="円/楕円 199"/>
        <xdr:cNvSpPr/>
      </xdr:nvSpPr>
      <xdr:spPr>
        <a:xfrm>
          <a:off x="1079500" y="128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132412</xdr:rowOff>
    </xdr:from>
    <xdr:ext cx="534377" cy="259045"/>
    <xdr:sp macro="" textlink="">
      <xdr:nvSpPr>
        <xdr:cNvPr id="201" name="テキスト ボックス 200"/>
        <xdr:cNvSpPr txBox="1"/>
      </xdr:nvSpPr>
      <xdr:spPr>
        <a:xfrm>
          <a:off x="863111" y="126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143814</xdr:rowOff>
    </xdr:from>
    <xdr:to>
      <xdr:col>6</xdr:col>
      <xdr:colOff>511175</xdr:colOff>
      <xdr:row>97</xdr:row>
      <xdr:rowOff>14932</xdr:rowOff>
    </xdr:to>
    <xdr:cxnSp macro="">
      <xdr:nvCxnSpPr>
        <xdr:cNvPr id="235" name="直線コネクタ 234"/>
        <xdr:cNvCxnSpPr/>
      </xdr:nvCxnSpPr>
      <xdr:spPr>
        <a:xfrm flipV="1">
          <a:off x="3797300" y="16603014"/>
          <a:ext cx="8382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14932</xdr:rowOff>
    </xdr:from>
    <xdr:to>
      <xdr:col>5</xdr:col>
      <xdr:colOff>358775</xdr:colOff>
      <xdr:row>97</xdr:row>
      <xdr:rowOff>78530</xdr:rowOff>
    </xdr:to>
    <xdr:cxnSp macro="">
      <xdr:nvCxnSpPr>
        <xdr:cNvPr id="238" name="直線コネクタ 237"/>
        <xdr:cNvCxnSpPr/>
      </xdr:nvCxnSpPr>
      <xdr:spPr>
        <a:xfrm flipV="1">
          <a:off x="2908300" y="16645582"/>
          <a:ext cx="889000" cy="6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78530</xdr:rowOff>
    </xdr:from>
    <xdr:to>
      <xdr:col>4</xdr:col>
      <xdr:colOff>155575</xdr:colOff>
      <xdr:row>97</xdr:row>
      <xdr:rowOff>117593</xdr:rowOff>
    </xdr:to>
    <xdr:cxnSp macro="">
      <xdr:nvCxnSpPr>
        <xdr:cNvPr id="241" name="直線コネクタ 240"/>
        <xdr:cNvCxnSpPr/>
      </xdr:nvCxnSpPr>
      <xdr:spPr>
        <a:xfrm flipV="1">
          <a:off x="2019300" y="16709180"/>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97847</xdr:rowOff>
    </xdr:from>
    <xdr:to>
      <xdr:col>2</xdr:col>
      <xdr:colOff>638175</xdr:colOff>
      <xdr:row>97</xdr:row>
      <xdr:rowOff>117593</xdr:rowOff>
    </xdr:to>
    <xdr:cxnSp macro="">
      <xdr:nvCxnSpPr>
        <xdr:cNvPr id="244" name="直線コネクタ 243"/>
        <xdr:cNvCxnSpPr/>
      </xdr:nvCxnSpPr>
      <xdr:spPr>
        <a:xfrm>
          <a:off x="1130300" y="16728497"/>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93014</xdr:rowOff>
    </xdr:from>
    <xdr:to>
      <xdr:col>6</xdr:col>
      <xdr:colOff>561975</xdr:colOff>
      <xdr:row>97</xdr:row>
      <xdr:rowOff>23164</xdr:rowOff>
    </xdr:to>
    <xdr:sp macro="" textlink="">
      <xdr:nvSpPr>
        <xdr:cNvPr id="254" name="円/楕円 253"/>
        <xdr:cNvSpPr/>
      </xdr:nvSpPr>
      <xdr:spPr>
        <a:xfrm>
          <a:off x="4584700" y="165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115891</xdr:rowOff>
    </xdr:from>
    <xdr:ext cx="534377" cy="259045"/>
    <xdr:sp macro="" textlink="">
      <xdr:nvSpPr>
        <xdr:cNvPr id="255" name="扶助費該当値テキスト"/>
        <xdr:cNvSpPr txBox="1"/>
      </xdr:nvSpPr>
      <xdr:spPr>
        <a:xfrm>
          <a:off x="4686300" y="1640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135582</xdr:rowOff>
    </xdr:from>
    <xdr:to>
      <xdr:col>5</xdr:col>
      <xdr:colOff>409575</xdr:colOff>
      <xdr:row>97</xdr:row>
      <xdr:rowOff>65732</xdr:rowOff>
    </xdr:to>
    <xdr:sp macro="" textlink="">
      <xdr:nvSpPr>
        <xdr:cNvPr id="256" name="円/楕円 255"/>
        <xdr:cNvSpPr/>
      </xdr:nvSpPr>
      <xdr:spPr>
        <a:xfrm>
          <a:off x="3746500" y="165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56859</xdr:rowOff>
    </xdr:from>
    <xdr:ext cx="534377" cy="259045"/>
    <xdr:sp macro="" textlink="">
      <xdr:nvSpPr>
        <xdr:cNvPr id="257" name="テキスト ボックス 256"/>
        <xdr:cNvSpPr txBox="1"/>
      </xdr:nvSpPr>
      <xdr:spPr>
        <a:xfrm>
          <a:off x="3530111" y="166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27730</xdr:rowOff>
    </xdr:from>
    <xdr:to>
      <xdr:col>4</xdr:col>
      <xdr:colOff>206375</xdr:colOff>
      <xdr:row>97</xdr:row>
      <xdr:rowOff>129330</xdr:rowOff>
    </xdr:to>
    <xdr:sp macro="" textlink="">
      <xdr:nvSpPr>
        <xdr:cNvPr id="258" name="円/楕円 257"/>
        <xdr:cNvSpPr/>
      </xdr:nvSpPr>
      <xdr:spPr>
        <a:xfrm>
          <a:off x="2857500" y="166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120457</xdr:rowOff>
    </xdr:from>
    <xdr:ext cx="534377" cy="259045"/>
    <xdr:sp macro="" textlink="">
      <xdr:nvSpPr>
        <xdr:cNvPr id="259" name="テキスト ボックス 258"/>
        <xdr:cNvSpPr txBox="1"/>
      </xdr:nvSpPr>
      <xdr:spPr>
        <a:xfrm>
          <a:off x="2641111" y="1675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66793</xdr:rowOff>
    </xdr:from>
    <xdr:to>
      <xdr:col>3</xdr:col>
      <xdr:colOff>3175</xdr:colOff>
      <xdr:row>97</xdr:row>
      <xdr:rowOff>168393</xdr:rowOff>
    </xdr:to>
    <xdr:sp macro="" textlink="">
      <xdr:nvSpPr>
        <xdr:cNvPr id="260" name="円/楕円 259"/>
        <xdr:cNvSpPr/>
      </xdr:nvSpPr>
      <xdr:spPr>
        <a:xfrm>
          <a:off x="1968500" y="166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159520</xdr:rowOff>
    </xdr:from>
    <xdr:ext cx="534377" cy="259045"/>
    <xdr:sp macro="" textlink="">
      <xdr:nvSpPr>
        <xdr:cNvPr id="261" name="テキスト ボックス 260"/>
        <xdr:cNvSpPr txBox="1"/>
      </xdr:nvSpPr>
      <xdr:spPr>
        <a:xfrm>
          <a:off x="1752111" y="1679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47047</xdr:rowOff>
    </xdr:from>
    <xdr:to>
      <xdr:col>1</xdr:col>
      <xdr:colOff>485775</xdr:colOff>
      <xdr:row>97</xdr:row>
      <xdr:rowOff>148647</xdr:rowOff>
    </xdr:to>
    <xdr:sp macro="" textlink="">
      <xdr:nvSpPr>
        <xdr:cNvPr id="262" name="円/楕円 261"/>
        <xdr:cNvSpPr/>
      </xdr:nvSpPr>
      <xdr:spPr>
        <a:xfrm>
          <a:off x="1079500" y="166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139774</xdr:rowOff>
    </xdr:from>
    <xdr:ext cx="534377" cy="259045"/>
    <xdr:sp macro="" textlink="">
      <xdr:nvSpPr>
        <xdr:cNvPr id="263" name="テキスト ボックス 262"/>
        <xdr:cNvSpPr txBox="1"/>
      </xdr:nvSpPr>
      <xdr:spPr>
        <a:xfrm>
          <a:off x="863111" y="167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113585</xdr:rowOff>
    </xdr:from>
    <xdr:to>
      <xdr:col>15</xdr:col>
      <xdr:colOff>180975</xdr:colOff>
      <xdr:row>32</xdr:row>
      <xdr:rowOff>143020</xdr:rowOff>
    </xdr:to>
    <xdr:cxnSp macro="">
      <xdr:nvCxnSpPr>
        <xdr:cNvPr id="294" name="直線コネクタ 293"/>
        <xdr:cNvCxnSpPr/>
      </xdr:nvCxnSpPr>
      <xdr:spPr>
        <a:xfrm flipV="1">
          <a:off x="9639300" y="5599985"/>
          <a:ext cx="838200" cy="2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143020</xdr:rowOff>
    </xdr:from>
    <xdr:to>
      <xdr:col>14</xdr:col>
      <xdr:colOff>28575</xdr:colOff>
      <xdr:row>33</xdr:row>
      <xdr:rowOff>21841</xdr:rowOff>
    </xdr:to>
    <xdr:cxnSp macro="">
      <xdr:nvCxnSpPr>
        <xdr:cNvPr id="297" name="直線コネクタ 296"/>
        <xdr:cNvCxnSpPr/>
      </xdr:nvCxnSpPr>
      <xdr:spPr>
        <a:xfrm flipV="1">
          <a:off x="8750300" y="562942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18553</xdr:rowOff>
    </xdr:from>
    <xdr:to>
      <xdr:col>12</xdr:col>
      <xdr:colOff>511175</xdr:colOff>
      <xdr:row>33</xdr:row>
      <xdr:rowOff>21841</xdr:rowOff>
    </xdr:to>
    <xdr:cxnSp macro="">
      <xdr:nvCxnSpPr>
        <xdr:cNvPr id="300" name="直線コネクタ 299"/>
        <xdr:cNvCxnSpPr/>
      </xdr:nvCxnSpPr>
      <xdr:spPr>
        <a:xfrm>
          <a:off x="7861300" y="5333503"/>
          <a:ext cx="889000" cy="3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18553</xdr:rowOff>
    </xdr:from>
    <xdr:to>
      <xdr:col>11</xdr:col>
      <xdr:colOff>307975</xdr:colOff>
      <xdr:row>33</xdr:row>
      <xdr:rowOff>21655</xdr:rowOff>
    </xdr:to>
    <xdr:cxnSp macro="">
      <xdr:nvCxnSpPr>
        <xdr:cNvPr id="303" name="直線コネクタ 302"/>
        <xdr:cNvCxnSpPr/>
      </xdr:nvCxnSpPr>
      <xdr:spPr>
        <a:xfrm flipV="1">
          <a:off x="6972300" y="5333503"/>
          <a:ext cx="889000" cy="3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39666</xdr:rowOff>
    </xdr:from>
    <xdr:ext cx="534377" cy="259045"/>
    <xdr:sp macro="" textlink="">
      <xdr:nvSpPr>
        <xdr:cNvPr id="305" name="テキスト ボックス 304"/>
        <xdr:cNvSpPr txBox="1"/>
      </xdr:nvSpPr>
      <xdr:spPr>
        <a:xfrm>
          <a:off x="7594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62785</xdr:rowOff>
    </xdr:from>
    <xdr:to>
      <xdr:col>15</xdr:col>
      <xdr:colOff>231775</xdr:colOff>
      <xdr:row>32</xdr:row>
      <xdr:rowOff>164385</xdr:rowOff>
    </xdr:to>
    <xdr:sp macro="" textlink="">
      <xdr:nvSpPr>
        <xdr:cNvPr id="313" name="円/楕円 312"/>
        <xdr:cNvSpPr/>
      </xdr:nvSpPr>
      <xdr:spPr>
        <a:xfrm>
          <a:off x="10426700" y="55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85662</xdr:rowOff>
    </xdr:from>
    <xdr:ext cx="599010" cy="259045"/>
    <xdr:sp macro="" textlink="">
      <xdr:nvSpPr>
        <xdr:cNvPr id="314" name="補助費等該当値テキスト"/>
        <xdr:cNvSpPr txBox="1"/>
      </xdr:nvSpPr>
      <xdr:spPr>
        <a:xfrm>
          <a:off x="10528300" y="540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108,899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92220</xdr:rowOff>
    </xdr:from>
    <xdr:to>
      <xdr:col>14</xdr:col>
      <xdr:colOff>79375</xdr:colOff>
      <xdr:row>33</xdr:row>
      <xdr:rowOff>22370</xdr:rowOff>
    </xdr:to>
    <xdr:sp macro="" textlink="">
      <xdr:nvSpPr>
        <xdr:cNvPr id="315" name="円/楕円 314"/>
        <xdr:cNvSpPr/>
      </xdr:nvSpPr>
      <xdr:spPr>
        <a:xfrm>
          <a:off x="9588500" y="55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38897</xdr:rowOff>
    </xdr:from>
    <xdr:ext cx="599010" cy="259045"/>
    <xdr:sp macro="" textlink="">
      <xdr:nvSpPr>
        <xdr:cNvPr id="316" name="テキスト ボックス 315"/>
        <xdr:cNvSpPr txBox="1"/>
      </xdr:nvSpPr>
      <xdr:spPr>
        <a:xfrm>
          <a:off x="9339794" y="535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142491</xdr:rowOff>
    </xdr:from>
    <xdr:to>
      <xdr:col>12</xdr:col>
      <xdr:colOff>561975</xdr:colOff>
      <xdr:row>33</xdr:row>
      <xdr:rowOff>72641</xdr:rowOff>
    </xdr:to>
    <xdr:sp macro="" textlink="">
      <xdr:nvSpPr>
        <xdr:cNvPr id="317" name="円/楕円 316"/>
        <xdr:cNvSpPr/>
      </xdr:nvSpPr>
      <xdr:spPr>
        <a:xfrm>
          <a:off x="8699500" y="56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89168</xdr:rowOff>
    </xdr:from>
    <xdr:ext cx="599010" cy="259045"/>
    <xdr:sp macro="" textlink="">
      <xdr:nvSpPr>
        <xdr:cNvPr id="318" name="テキスト ボックス 317"/>
        <xdr:cNvSpPr txBox="1"/>
      </xdr:nvSpPr>
      <xdr:spPr>
        <a:xfrm>
          <a:off x="8450794" y="54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139203</xdr:rowOff>
    </xdr:from>
    <xdr:to>
      <xdr:col>11</xdr:col>
      <xdr:colOff>358775</xdr:colOff>
      <xdr:row>31</xdr:row>
      <xdr:rowOff>69353</xdr:rowOff>
    </xdr:to>
    <xdr:sp macro="" textlink="">
      <xdr:nvSpPr>
        <xdr:cNvPr id="319" name="円/楕円 318"/>
        <xdr:cNvSpPr/>
      </xdr:nvSpPr>
      <xdr:spPr>
        <a:xfrm>
          <a:off x="7810500" y="52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85880</xdr:rowOff>
    </xdr:from>
    <xdr:ext cx="599010" cy="259045"/>
    <xdr:sp macro="" textlink="">
      <xdr:nvSpPr>
        <xdr:cNvPr id="320" name="テキスト ボックス 319"/>
        <xdr:cNvSpPr txBox="1"/>
      </xdr:nvSpPr>
      <xdr:spPr>
        <a:xfrm>
          <a:off x="7561794" y="505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142305</xdr:rowOff>
    </xdr:from>
    <xdr:to>
      <xdr:col>10</xdr:col>
      <xdr:colOff>155575</xdr:colOff>
      <xdr:row>33</xdr:row>
      <xdr:rowOff>72455</xdr:rowOff>
    </xdr:to>
    <xdr:sp macro="" textlink="">
      <xdr:nvSpPr>
        <xdr:cNvPr id="321" name="円/楕円 320"/>
        <xdr:cNvSpPr/>
      </xdr:nvSpPr>
      <xdr:spPr>
        <a:xfrm>
          <a:off x="6921500" y="56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88982</xdr:rowOff>
    </xdr:from>
    <xdr:ext cx="599010" cy="259045"/>
    <xdr:sp macro="" textlink="">
      <xdr:nvSpPr>
        <xdr:cNvPr id="322" name="テキスト ボックス 321"/>
        <xdr:cNvSpPr txBox="1"/>
      </xdr:nvSpPr>
      <xdr:spPr>
        <a:xfrm>
          <a:off x="6672794" y="540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32353</xdr:rowOff>
    </xdr:from>
    <xdr:to>
      <xdr:col>15</xdr:col>
      <xdr:colOff>180975</xdr:colOff>
      <xdr:row>58</xdr:row>
      <xdr:rowOff>41968</xdr:rowOff>
    </xdr:to>
    <xdr:cxnSp macro="">
      <xdr:nvCxnSpPr>
        <xdr:cNvPr id="351" name="直線コネクタ 350"/>
        <xdr:cNvCxnSpPr/>
      </xdr:nvCxnSpPr>
      <xdr:spPr>
        <a:xfrm>
          <a:off x="9639300" y="9976453"/>
          <a:ext cx="8382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32353</xdr:rowOff>
    </xdr:from>
    <xdr:to>
      <xdr:col>14</xdr:col>
      <xdr:colOff>28575</xdr:colOff>
      <xdr:row>58</xdr:row>
      <xdr:rowOff>138332</xdr:rowOff>
    </xdr:to>
    <xdr:cxnSp macro="">
      <xdr:nvCxnSpPr>
        <xdr:cNvPr id="354" name="直線コネクタ 353"/>
        <xdr:cNvCxnSpPr/>
      </xdr:nvCxnSpPr>
      <xdr:spPr>
        <a:xfrm flipV="1">
          <a:off x="8750300" y="9976453"/>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133526</xdr:rowOff>
    </xdr:from>
    <xdr:to>
      <xdr:col>12</xdr:col>
      <xdr:colOff>511175</xdr:colOff>
      <xdr:row>58</xdr:row>
      <xdr:rowOff>138332</xdr:rowOff>
    </xdr:to>
    <xdr:cxnSp macro="">
      <xdr:nvCxnSpPr>
        <xdr:cNvPr id="357" name="直線コネクタ 356"/>
        <xdr:cNvCxnSpPr/>
      </xdr:nvCxnSpPr>
      <xdr:spPr>
        <a:xfrm>
          <a:off x="7861300" y="10077626"/>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32940</xdr:rowOff>
    </xdr:from>
    <xdr:to>
      <xdr:col>11</xdr:col>
      <xdr:colOff>307975</xdr:colOff>
      <xdr:row>58</xdr:row>
      <xdr:rowOff>133526</xdr:rowOff>
    </xdr:to>
    <xdr:cxnSp macro="">
      <xdr:nvCxnSpPr>
        <xdr:cNvPr id="360" name="直線コネクタ 359"/>
        <xdr:cNvCxnSpPr/>
      </xdr:nvCxnSpPr>
      <xdr:spPr>
        <a:xfrm>
          <a:off x="6972300" y="9977040"/>
          <a:ext cx="889000" cy="10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162618</xdr:rowOff>
    </xdr:from>
    <xdr:to>
      <xdr:col>15</xdr:col>
      <xdr:colOff>231775</xdr:colOff>
      <xdr:row>58</xdr:row>
      <xdr:rowOff>92768</xdr:rowOff>
    </xdr:to>
    <xdr:sp macro="" textlink="">
      <xdr:nvSpPr>
        <xdr:cNvPr id="370" name="円/楕円 369"/>
        <xdr:cNvSpPr/>
      </xdr:nvSpPr>
      <xdr:spPr>
        <a:xfrm>
          <a:off x="10426700" y="99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14045</xdr:rowOff>
    </xdr:from>
    <xdr:ext cx="534377" cy="259045"/>
    <xdr:sp macro="" textlink="">
      <xdr:nvSpPr>
        <xdr:cNvPr id="371" name="普通建設事業費該当値テキスト"/>
        <xdr:cNvSpPr txBox="1"/>
      </xdr:nvSpPr>
      <xdr:spPr>
        <a:xfrm>
          <a:off x="10528300" y="97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153003</xdr:rowOff>
    </xdr:from>
    <xdr:to>
      <xdr:col>14</xdr:col>
      <xdr:colOff>79375</xdr:colOff>
      <xdr:row>58</xdr:row>
      <xdr:rowOff>83153</xdr:rowOff>
    </xdr:to>
    <xdr:sp macro="" textlink="">
      <xdr:nvSpPr>
        <xdr:cNvPr id="372" name="円/楕円 371"/>
        <xdr:cNvSpPr/>
      </xdr:nvSpPr>
      <xdr:spPr>
        <a:xfrm>
          <a:off x="9588500" y="9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74280</xdr:rowOff>
    </xdr:from>
    <xdr:ext cx="534377" cy="259045"/>
    <xdr:sp macro="" textlink="">
      <xdr:nvSpPr>
        <xdr:cNvPr id="373" name="テキスト ボックス 372"/>
        <xdr:cNvSpPr txBox="1"/>
      </xdr:nvSpPr>
      <xdr:spPr>
        <a:xfrm>
          <a:off x="9372111" y="100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87532</xdr:rowOff>
    </xdr:from>
    <xdr:to>
      <xdr:col>12</xdr:col>
      <xdr:colOff>561975</xdr:colOff>
      <xdr:row>59</xdr:row>
      <xdr:rowOff>17682</xdr:rowOff>
    </xdr:to>
    <xdr:sp macro="" textlink="">
      <xdr:nvSpPr>
        <xdr:cNvPr id="374" name="円/楕円 373"/>
        <xdr:cNvSpPr/>
      </xdr:nvSpPr>
      <xdr:spPr>
        <a:xfrm>
          <a:off x="8699500" y="100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8809</xdr:rowOff>
    </xdr:from>
    <xdr:ext cx="534377" cy="259045"/>
    <xdr:sp macro="" textlink="">
      <xdr:nvSpPr>
        <xdr:cNvPr id="375" name="テキスト ボックス 374"/>
        <xdr:cNvSpPr txBox="1"/>
      </xdr:nvSpPr>
      <xdr:spPr>
        <a:xfrm>
          <a:off x="8483111" y="101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82726</xdr:rowOff>
    </xdr:from>
    <xdr:to>
      <xdr:col>11</xdr:col>
      <xdr:colOff>358775</xdr:colOff>
      <xdr:row>59</xdr:row>
      <xdr:rowOff>12876</xdr:rowOff>
    </xdr:to>
    <xdr:sp macro="" textlink="">
      <xdr:nvSpPr>
        <xdr:cNvPr id="376" name="円/楕円 375"/>
        <xdr:cNvSpPr/>
      </xdr:nvSpPr>
      <xdr:spPr>
        <a:xfrm>
          <a:off x="7810500" y="100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4003</xdr:rowOff>
    </xdr:from>
    <xdr:ext cx="534377" cy="259045"/>
    <xdr:sp macro="" textlink="">
      <xdr:nvSpPr>
        <xdr:cNvPr id="377" name="テキスト ボックス 376"/>
        <xdr:cNvSpPr txBox="1"/>
      </xdr:nvSpPr>
      <xdr:spPr>
        <a:xfrm>
          <a:off x="7594111" y="10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153590</xdr:rowOff>
    </xdr:from>
    <xdr:to>
      <xdr:col>10</xdr:col>
      <xdr:colOff>155575</xdr:colOff>
      <xdr:row>58</xdr:row>
      <xdr:rowOff>83740</xdr:rowOff>
    </xdr:to>
    <xdr:sp macro="" textlink="">
      <xdr:nvSpPr>
        <xdr:cNvPr id="378" name="円/楕円 377"/>
        <xdr:cNvSpPr/>
      </xdr:nvSpPr>
      <xdr:spPr>
        <a:xfrm>
          <a:off x="6921500" y="99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100267</xdr:rowOff>
    </xdr:from>
    <xdr:ext cx="534377" cy="259045"/>
    <xdr:sp macro="" textlink="">
      <xdr:nvSpPr>
        <xdr:cNvPr id="379" name="テキスト ボックス 378"/>
        <xdr:cNvSpPr txBox="1"/>
      </xdr:nvSpPr>
      <xdr:spPr>
        <a:xfrm>
          <a:off x="6705111" y="97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36494</xdr:rowOff>
    </xdr:from>
    <xdr:to>
      <xdr:col>15</xdr:col>
      <xdr:colOff>180975</xdr:colOff>
      <xdr:row>78</xdr:row>
      <xdr:rowOff>95980</xdr:rowOff>
    </xdr:to>
    <xdr:cxnSp macro="">
      <xdr:nvCxnSpPr>
        <xdr:cNvPr id="406" name="直線コネクタ 405"/>
        <xdr:cNvCxnSpPr/>
      </xdr:nvCxnSpPr>
      <xdr:spPr>
        <a:xfrm flipV="1">
          <a:off x="9639300" y="13409594"/>
          <a:ext cx="838200" cy="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157144</xdr:rowOff>
    </xdr:from>
    <xdr:to>
      <xdr:col>15</xdr:col>
      <xdr:colOff>231775</xdr:colOff>
      <xdr:row>78</xdr:row>
      <xdr:rowOff>87294</xdr:rowOff>
    </xdr:to>
    <xdr:sp macro="" textlink="">
      <xdr:nvSpPr>
        <xdr:cNvPr id="416" name="円/楕円 415"/>
        <xdr:cNvSpPr/>
      </xdr:nvSpPr>
      <xdr:spPr>
        <a:xfrm>
          <a:off x="10426700" y="13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116521</xdr:rowOff>
    </xdr:from>
    <xdr:ext cx="534377" cy="259045"/>
    <xdr:sp macro="" textlink="">
      <xdr:nvSpPr>
        <xdr:cNvPr id="417" name="普通建設事業費 （ うち新規整備　）該当値テキスト"/>
        <xdr:cNvSpPr txBox="1"/>
      </xdr:nvSpPr>
      <xdr:spPr>
        <a:xfrm>
          <a:off x="10528300" y="131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45180</xdr:rowOff>
    </xdr:from>
    <xdr:to>
      <xdr:col>14</xdr:col>
      <xdr:colOff>79375</xdr:colOff>
      <xdr:row>78</xdr:row>
      <xdr:rowOff>146780</xdr:rowOff>
    </xdr:to>
    <xdr:sp macro="" textlink="">
      <xdr:nvSpPr>
        <xdr:cNvPr id="418" name="円/楕円 417"/>
        <xdr:cNvSpPr/>
      </xdr:nvSpPr>
      <xdr:spPr>
        <a:xfrm>
          <a:off x="9588500" y="134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137907</xdr:rowOff>
    </xdr:from>
    <xdr:ext cx="534377" cy="259045"/>
    <xdr:sp macro="" textlink="">
      <xdr:nvSpPr>
        <xdr:cNvPr id="419" name="テキスト ボックス 418"/>
        <xdr:cNvSpPr txBox="1"/>
      </xdr:nvSpPr>
      <xdr:spPr>
        <a:xfrm>
          <a:off x="9372111" y="135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129804</xdr:rowOff>
    </xdr:from>
    <xdr:to>
      <xdr:col>15</xdr:col>
      <xdr:colOff>180975</xdr:colOff>
      <xdr:row>97</xdr:row>
      <xdr:rowOff>95580</xdr:rowOff>
    </xdr:to>
    <xdr:cxnSp macro="">
      <xdr:nvCxnSpPr>
        <xdr:cNvPr id="450" name="直線コネクタ 449"/>
        <xdr:cNvCxnSpPr/>
      </xdr:nvCxnSpPr>
      <xdr:spPr>
        <a:xfrm>
          <a:off x="9639300" y="16074654"/>
          <a:ext cx="838200" cy="65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44780</xdr:rowOff>
    </xdr:from>
    <xdr:to>
      <xdr:col>15</xdr:col>
      <xdr:colOff>231775</xdr:colOff>
      <xdr:row>97</xdr:row>
      <xdr:rowOff>146380</xdr:rowOff>
    </xdr:to>
    <xdr:sp macro="" textlink="">
      <xdr:nvSpPr>
        <xdr:cNvPr id="460" name="円/楕円 459"/>
        <xdr:cNvSpPr/>
      </xdr:nvSpPr>
      <xdr:spPr>
        <a:xfrm>
          <a:off x="10426700" y="16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23207</xdr:rowOff>
    </xdr:from>
    <xdr:ext cx="534377" cy="259045"/>
    <xdr:sp macro="" textlink="">
      <xdr:nvSpPr>
        <xdr:cNvPr id="461" name="普通建設事業費 （ うち更新整備　）該当値テキスト"/>
        <xdr:cNvSpPr txBox="1"/>
      </xdr:nvSpPr>
      <xdr:spPr>
        <a:xfrm>
          <a:off x="10528300"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79004</xdr:rowOff>
    </xdr:from>
    <xdr:to>
      <xdr:col>14</xdr:col>
      <xdr:colOff>79375</xdr:colOff>
      <xdr:row>94</xdr:row>
      <xdr:rowOff>9154</xdr:rowOff>
    </xdr:to>
    <xdr:sp macro="" textlink="">
      <xdr:nvSpPr>
        <xdr:cNvPr id="462" name="円/楕円 461"/>
        <xdr:cNvSpPr/>
      </xdr:nvSpPr>
      <xdr:spPr>
        <a:xfrm>
          <a:off x="9588500" y="160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25681</xdr:rowOff>
    </xdr:from>
    <xdr:ext cx="534377" cy="259045"/>
    <xdr:sp macro="" textlink="">
      <xdr:nvSpPr>
        <xdr:cNvPr id="463" name="テキスト ボックス 462"/>
        <xdr:cNvSpPr txBox="1"/>
      </xdr:nvSpPr>
      <xdr:spPr>
        <a:xfrm>
          <a:off x="9372111" y="1579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171424</xdr:rowOff>
    </xdr:from>
    <xdr:to>
      <xdr:col>23</xdr:col>
      <xdr:colOff>517525</xdr:colOff>
      <xdr:row>38</xdr:row>
      <xdr:rowOff>11221</xdr:rowOff>
    </xdr:to>
    <xdr:cxnSp macro="">
      <xdr:nvCxnSpPr>
        <xdr:cNvPr id="488" name="直線コネクタ 487"/>
        <xdr:cNvCxnSpPr/>
      </xdr:nvCxnSpPr>
      <xdr:spPr>
        <a:xfrm flipV="1">
          <a:off x="15481300" y="6515074"/>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6232</xdr:rowOff>
    </xdr:from>
    <xdr:to>
      <xdr:col>22</xdr:col>
      <xdr:colOff>365125</xdr:colOff>
      <xdr:row>38</xdr:row>
      <xdr:rowOff>11221</xdr:rowOff>
    </xdr:to>
    <xdr:cxnSp macro="">
      <xdr:nvCxnSpPr>
        <xdr:cNvPr id="491" name="直線コネクタ 490"/>
        <xdr:cNvCxnSpPr/>
      </xdr:nvCxnSpPr>
      <xdr:spPr>
        <a:xfrm>
          <a:off x="14592300" y="6521332"/>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123081</xdr:rowOff>
    </xdr:from>
    <xdr:to>
      <xdr:col>21</xdr:col>
      <xdr:colOff>161925</xdr:colOff>
      <xdr:row>38</xdr:row>
      <xdr:rowOff>6232</xdr:rowOff>
    </xdr:to>
    <xdr:cxnSp macro="">
      <xdr:nvCxnSpPr>
        <xdr:cNvPr id="494" name="直線コネクタ 493"/>
        <xdr:cNvCxnSpPr/>
      </xdr:nvCxnSpPr>
      <xdr:spPr>
        <a:xfrm>
          <a:off x="13703300" y="6466731"/>
          <a:ext cx="889000" cy="5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123081</xdr:rowOff>
    </xdr:from>
    <xdr:to>
      <xdr:col>19</xdr:col>
      <xdr:colOff>644525</xdr:colOff>
      <xdr:row>37</xdr:row>
      <xdr:rowOff>163166</xdr:rowOff>
    </xdr:to>
    <xdr:cxnSp macro="">
      <xdr:nvCxnSpPr>
        <xdr:cNvPr id="497" name="直線コネクタ 496"/>
        <xdr:cNvCxnSpPr/>
      </xdr:nvCxnSpPr>
      <xdr:spPr>
        <a:xfrm flipV="1">
          <a:off x="12814300" y="6466731"/>
          <a:ext cx="889000" cy="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3291</xdr:rowOff>
    </xdr:from>
    <xdr:ext cx="534377" cy="259045"/>
    <xdr:sp macro="" textlink="">
      <xdr:nvSpPr>
        <xdr:cNvPr id="499" name="テキスト ボックス 498"/>
        <xdr:cNvSpPr txBox="1"/>
      </xdr:nvSpPr>
      <xdr:spPr>
        <a:xfrm>
          <a:off x="13436111" y="65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120624</xdr:rowOff>
    </xdr:from>
    <xdr:to>
      <xdr:col>23</xdr:col>
      <xdr:colOff>568325</xdr:colOff>
      <xdr:row>38</xdr:row>
      <xdr:rowOff>50774</xdr:rowOff>
    </xdr:to>
    <xdr:sp macro="" textlink="">
      <xdr:nvSpPr>
        <xdr:cNvPr id="507" name="円/楕円 506"/>
        <xdr:cNvSpPr/>
      </xdr:nvSpPr>
      <xdr:spPr>
        <a:xfrm>
          <a:off x="16268700" y="64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80001</xdr:rowOff>
    </xdr:from>
    <xdr:ext cx="469744" cy="259045"/>
    <xdr:sp macro="" textlink="">
      <xdr:nvSpPr>
        <xdr:cNvPr id="508" name="災害復旧事業費該当値テキスト"/>
        <xdr:cNvSpPr txBox="1"/>
      </xdr:nvSpPr>
      <xdr:spPr>
        <a:xfrm>
          <a:off x="16370300" y="625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131871</xdr:rowOff>
    </xdr:from>
    <xdr:to>
      <xdr:col>22</xdr:col>
      <xdr:colOff>415925</xdr:colOff>
      <xdr:row>38</xdr:row>
      <xdr:rowOff>62021</xdr:rowOff>
    </xdr:to>
    <xdr:sp macro="" textlink="">
      <xdr:nvSpPr>
        <xdr:cNvPr id="509" name="円/楕円 508"/>
        <xdr:cNvSpPr/>
      </xdr:nvSpPr>
      <xdr:spPr>
        <a:xfrm>
          <a:off x="15430500" y="64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53148</xdr:rowOff>
    </xdr:from>
    <xdr:ext cx="469744" cy="259045"/>
    <xdr:sp macro="" textlink="">
      <xdr:nvSpPr>
        <xdr:cNvPr id="510" name="テキスト ボックス 509"/>
        <xdr:cNvSpPr txBox="1"/>
      </xdr:nvSpPr>
      <xdr:spPr>
        <a:xfrm>
          <a:off x="15246427" y="65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126882</xdr:rowOff>
    </xdr:from>
    <xdr:to>
      <xdr:col>21</xdr:col>
      <xdr:colOff>212725</xdr:colOff>
      <xdr:row>38</xdr:row>
      <xdr:rowOff>57032</xdr:rowOff>
    </xdr:to>
    <xdr:sp macro="" textlink="">
      <xdr:nvSpPr>
        <xdr:cNvPr id="511" name="円/楕円 510"/>
        <xdr:cNvSpPr/>
      </xdr:nvSpPr>
      <xdr:spPr>
        <a:xfrm>
          <a:off x="14541500" y="64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48159</xdr:rowOff>
    </xdr:from>
    <xdr:ext cx="469744" cy="259045"/>
    <xdr:sp macro="" textlink="">
      <xdr:nvSpPr>
        <xdr:cNvPr id="512" name="テキスト ボックス 511"/>
        <xdr:cNvSpPr txBox="1"/>
      </xdr:nvSpPr>
      <xdr:spPr>
        <a:xfrm>
          <a:off x="14357427" y="6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72281</xdr:rowOff>
    </xdr:from>
    <xdr:to>
      <xdr:col>20</xdr:col>
      <xdr:colOff>9525</xdr:colOff>
      <xdr:row>38</xdr:row>
      <xdr:rowOff>2431</xdr:rowOff>
    </xdr:to>
    <xdr:sp macro="" textlink="">
      <xdr:nvSpPr>
        <xdr:cNvPr id="513" name="円/楕円 512"/>
        <xdr:cNvSpPr/>
      </xdr:nvSpPr>
      <xdr:spPr>
        <a:xfrm>
          <a:off x="13652500" y="64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18958</xdr:rowOff>
    </xdr:from>
    <xdr:ext cx="534377" cy="259045"/>
    <xdr:sp macro="" textlink="">
      <xdr:nvSpPr>
        <xdr:cNvPr id="514" name="テキスト ボックス 513"/>
        <xdr:cNvSpPr txBox="1"/>
      </xdr:nvSpPr>
      <xdr:spPr>
        <a:xfrm>
          <a:off x="13436111" y="61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112366</xdr:rowOff>
    </xdr:from>
    <xdr:to>
      <xdr:col>18</xdr:col>
      <xdr:colOff>492125</xdr:colOff>
      <xdr:row>38</xdr:row>
      <xdr:rowOff>42515</xdr:rowOff>
    </xdr:to>
    <xdr:sp macro="" textlink="">
      <xdr:nvSpPr>
        <xdr:cNvPr id="515" name="円/楕円 514"/>
        <xdr:cNvSpPr/>
      </xdr:nvSpPr>
      <xdr:spPr>
        <a:xfrm>
          <a:off x="12763500" y="6456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33643</xdr:rowOff>
    </xdr:from>
    <xdr:ext cx="469744" cy="259045"/>
    <xdr:sp macro="" textlink="">
      <xdr:nvSpPr>
        <xdr:cNvPr id="516" name="テキスト ボックス 515"/>
        <xdr:cNvSpPr txBox="1"/>
      </xdr:nvSpPr>
      <xdr:spPr>
        <a:xfrm>
          <a:off x="12579427" y="654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5" name="テキスト ボックス 58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130846</xdr:rowOff>
    </xdr:from>
    <xdr:to>
      <xdr:col>23</xdr:col>
      <xdr:colOff>516889</xdr:colOff>
      <xdr:row>78</xdr:row>
      <xdr:rowOff>67363</xdr:rowOff>
    </xdr:to>
    <xdr:cxnSp macro="">
      <xdr:nvCxnSpPr>
        <xdr:cNvPr id="595" name="直線コネクタ 594"/>
        <xdr:cNvCxnSpPr/>
      </xdr:nvCxnSpPr>
      <xdr:spPr>
        <a:xfrm flipV="1">
          <a:off x="16317595" y="12303796"/>
          <a:ext cx="1269" cy="113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71190</xdr:rowOff>
    </xdr:from>
    <xdr:ext cx="534377" cy="259045"/>
    <xdr:sp macro="" textlink="">
      <xdr:nvSpPr>
        <xdr:cNvPr id="596" name="公債費最小値テキスト"/>
        <xdr:cNvSpPr txBox="1"/>
      </xdr:nvSpPr>
      <xdr:spPr>
        <a:xfrm>
          <a:off x="16370300" y="134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67363</xdr:rowOff>
    </xdr:from>
    <xdr:to>
      <xdr:col>23</xdr:col>
      <xdr:colOff>606425</xdr:colOff>
      <xdr:row>78</xdr:row>
      <xdr:rowOff>67363</xdr:rowOff>
    </xdr:to>
    <xdr:cxnSp macro="">
      <xdr:nvCxnSpPr>
        <xdr:cNvPr id="597" name="直線コネクタ 596"/>
        <xdr:cNvCxnSpPr/>
      </xdr:nvCxnSpPr>
      <xdr:spPr>
        <a:xfrm>
          <a:off x="16230600" y="13440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77523</xdr:rowOff>
    </xdr:from>
    <xdr:ext cx="599010" cy="259045"/>
    <xdr:sp macro="" textlink="">
      <xdr:nvSpPr>
        <xdr:cNvPr id="598" name="公債費最大値テキスト"/>
        <xdr:cNvSpPr txBox="1"/>
      </xdr:nvSpPr>
      <xdr:spPr>
        <a:xfrm>
          <a:off x="16370300" y="120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71</xdr:row>
      <xdr:rowOff>130846</xdr:rowOff>
    </xdr:from>
    <xdr:to>
      <xdr:col>23</xdr:col>
      <xdr:colOff>606425</xdr:colOff>
      <xdr:row>71</xdr:row>
      <xdr:rowOff>130846</xdr:rowOff>
    </xdr:to>
    <xdr:cxnSp macro="">
      <xdr:nvCxnSpPr>
        <xdr:cNvPr id="599" name="直線コネクタ 598"/>
        <xdr:cNvCxnSpPr/>
      </xdr:nvCxnSpPr>
      <xdr:spPr>
        <a:xfrm>
          <a:off x="16230600" y="1230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171438</xdr:rowOff>
    </xdr:from>
    <xdr:to>
      <xdr:col>23</xdr:col>
      <xdr:colOff>517525</xdr:colOff>
      <xdr:row>71</xdr:row>
      <xdr:rowOff>130846</xdr:rowOff>
    </xdr:to>
    <xdr:cxnSp macro="">
      <xdr:nvCxnSpPr>
        <xdr:cNvPr id="600" name="直線コネクタ 599"/>
        <xdr:cNvCxnSpPr/>
      </xdr:nvCxnSpPr>
      <xdr:spPr>
        <a:xfrm>
          <a:off x="15481300" y="12172938"/>
          <a:ext cx="8382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66481</xdr:rowOff>
    </xdr:from>
    <xdr:ext cx="534377" cy="259045"/>
    <xdr:sp macro="" textlink="">
      <xdr:nvSpPr>
        <xdr:cNvPr id="601" name="公債費平均値テキスト"/>
        <xdr:cNvSpPr txBox="1"/>
      </xdr:nvSpPr>
      <xdr:spPr>
        <a:xfrm>
          <a:off x="16370300" y="13096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88054</xdr:rowOff>
    </xdr:from>
    <xdr:to>
      <xdr:col>23</xdr:col>
      <xdr:colOff>568325</xdr:colOff>
      <xdr:row>77</xdr:row>
      <xdr:rowOff>18204</xdr:rowOff>
    </xdr:to>
    <xdr:sp macro="" textlink="">
      <xdr:nvSpPr>
        <xdr:cNvPr id="602" name="フローチャート : 判断 601"/>
        <xdr:cNvSpPr/>
      </xdr:nvSpPr>
      <xdr:spPr>
        <a:xfrm>
          <a:off x="162687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171438</xdr:rowOff>
    </xdr:from>
    <xdr:to>
      <xdr:col>22</xdr:col>
      <xdr:colOff>365125</xdr:colOff>
      <xdr:row>72</xdr:row>
      <xdr:rowOff>138747</xdr:rowOff>
    </xdr:to>
    <xdr:cxnSp macro="">
      <xdr:nvCxnSpPr>
        <xdr:cNvPr id="603" name="直線コネクタ 602"/>
        <xdr:cNvCxnSpPr/>
      </xdr:nvCxnSpPr>
      <xdr:spPr>
        <a:xfrm flipV="1">
          <a:off x="14592300" y="12172938"/>
          <a:ext cx="889000" cy="3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162951</xdr:rowOff>
    </xdr:from>
    <xdr:to>
      <xdr:col>22</xdr:col>
      <xdr:colOff>415925</xdr:colOff>
      <xdr:row>76</xdr:row>
      <xdr:rowOff>93101</xdr:rowOff>
    </xdr:to>
    <xdr:sp macro="" textlink="">
      <xdr:nvSpPr>
        <xdr:cNvPr id="604" name="フローチャート : 判断 603"/>
        <xdr:cNvSpPr/>
      </xdr:nvSpPr>
      <xdr:spPr>
        <a:xfrm>
          <a:off x="15430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84228</xdr:rowOff>
    </xdr:from>
    <xdr:ext cx="534377" cy="259045"/>
    <xdr:sp macro="" textlink="">
      <xdr:nvSpPr>
        <xdr:cNvPr id="605" name="テキスト ボックス 604"/>
        <xdr:cNvSpPr txBox="1"/>
      </xdr:nvSpPr>
      <xdr:spPr>
        <a:xfrm>
          <a:off x="15214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48558</xdr:rowOff>
    </xdr:from>
    <xdr:to>
      <xdr:col>21</xdr:col>
      <xdr:colOff>161925</xdr:colOff>
      <xdr:row>72</xdr:row>
      <xdr:rowOff>138747</xdr:rowOff>
    </xdr:to>
    <xdr:cxnSp macro="">
      <xdr:nvCxnSpPr>
        <xdr:cNvPr id="606" name="直線コネクタ 605"/>
        <xdr:cNvCxnSpPr/>
      </xdr:nvCxnSpPr>
      <xdr:spPr>
        <a:xfrm>
          <a:off x="13703300" y="12392958"/>
          <a:ext cx="889000" cy="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158852</xdr:rowOff>
    </xdr:from>
    <xdr:to>
      <xdr:col>21</xdr:col>
      <xdr:colOff>212725</xdr:colOff>
      <xdr:row>76</xdr:row>
      <xdr:rowOff>89002</xdr:rowOff>
    </xdr:to>
    <xdr:sp macro="" textlink="">
      <xdr:nvSpPr>
        <xdr:cNvPr id="607" name="フローチャート : 判断 606"/>
        <xdr:cNvSpPr/>
      </xdr:nvSpPr>
      <xdr:spPr>
        <a:xfrm>
          <a:off x="14541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80129</xdr:rowOff>
    </xdr:from>
    <xdr:ext cx="534377" cy="259045"/>
    <xdr:sp macro="" textlink="">
      <xdr:nvSpPr>
        <xdr:cNvPr id="608" name="テキスト ボックス 607"/>
        <xdr:cNvSpPr txBox="1"/>
      </xdr:nvSpPr>
      <xdr:spPr>
        <a:xfrm>
          <a:off x="14325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164610</xdr:rowOff>
    </xdr:from>
    <xdr:to>
      <xdr:col>19</xdr:col>
      <xdr:colOff>644525</xdr:colOff>
      <xdr:row>72</xdr:row>
      <xdr:rowOff>48558</xdr:rowOff>
    </xdr:to>
    <xdr:cxnSp macro="">
      <xdr:nvCxnSpPr>
        <xdr:cNvPr id="609" name="直線コネクタ 608"/>
        <xdr:cNvCxnSpPr/>
      </xdr:nvCxnSpPr>
      <xdr:spPr>
        <a:xfrm>
          <a:off x="12814300" y="12337560"/>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157229</xdr:rowOff>
    </xdr:from>
    <xdr:to>
      <xdr:col>20</xdr:col>
      <xdr:colOff>9525</xdr:colOff>
      <xdr:row>76</xdr:row>
      <xdr:rowOff>87379</xdr:rowOff>
    </xdr:to>
    <xdr:sp macro="" textlink="">
      <xdr:nvSpPr>
        <xdr:cNvPr id="610" name="フローチャート : 判断 609"/>
        <xdr:cNvSpPr/>
      </xdr:nvSpPr>
      <xdr:spPr>
        <a:xfrm>
          <a:off x="13652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78506</xdr:rowOff>
    </xdr:from>
    <xdr:ext cx="534377" cy="259045"/>
    <xdr:sp macro="" textlink="">
      <xdr:nvSpPr>
        <xdr:cNvPr id="611" name="テキスト ボックス 610"/>
        <xdr:cNvSpPr txBox="1"/>
      </xdr:nvSpPr>
      <xdr:spPr>
        <a:xfrm>
          <a:off x="13436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148428</xdr:rowOff>
    </xdr:from>
    <xdr:to>
      <xdr:col>18</xdr:col>
      <xdr:colOff>492125</xdr:colOff>
      <xdr:row>76</xdr:row>
      <xdr:rowOff>78578</xdr:rowOff>
    </xdr:to>
    <xdr:sp macro="" textlink="">
      <xdr:nvSpPr>
        <xdr:cNvPr id="612" name="フローチャート : 判断 611"/>
        <xdr:cNvSpPr/>
      </xdr:nvSpPr>
      <xdr:spPr>
        <a:xfrm>
          <a:off x="12763500" y="1300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69705</xdr:rowOff>
    </xdr:from>
    <xdr:ext cx="534377" cy="259045"/>
    <xdr:sp macro="" textlink="">
      <xdr:nvSpPr>
        <xdr:cNvPr id="613" name="テキスト ボックス 612"/>
        <xdr:cNvSpPr txBox="1"/>
      </xdr:nvSpPr>
      <xdr:spPr>
        <a:xfrm>
          <a:off x="12547111" y="130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80046</xdr:rowOff>
    </xdr:from>
    <xdr:to>
      <xdr:col>23</xdr:col>
      <xdr:colOff>568325</xdr:colOff>
      <xdr:row>72</xdr:row>
      <xdr:rowOff>10196</xdr:rowOff>
    </xdr:to>
    <xdr:sp macro="" textlink="">
      <xdr:nvSpPr>
        <xdr:cNvPr id="619" name="円/楕円 618"/>
        <xdr:cNvSpPr/>
      </xdr:nvSpPr>
      <xdr:spPr>
        <a:xfrm>
          <a:off x="16268700" y="12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33073</xdr:rowOff>
    </xdr:from>
    <xdr:ext cx="599010" cy="259045"/>
    <xdr:sp macro="" textlink="">
      <xdr:nvSpPr>
        <xdr:cNvPr id="620" name="公債費該当値テキスト"/>
        <xdr:cNvSpPr txBox="1"/>
      </xdr:nvSpPr>
      <xdr:spPr>
        <a:xfrm>
          <a:off x="16370300" y="1220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168,662</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120638</xdr:rowOff>
    </xdr:from>
    <xdr:to>
      <xdr:col>22</xdr:col>
      <xdr:colOff>415925</xdr:colOff>
      <xdr:row>71</xdr:row>
      <xdr:rowOff>50788</xdr:rowOff>
    </xdr:to>
    <xdr:sp macro="" textlink="">
      <xdr:nvSpPr>
        <xdr:cNvPr id="621" name="円/楕円 620"/>
        <xdr:cNvSpPr/>
      </xdr:nvSpPr>
      <xdr:spPr>
        <a:xfrm>
          <a:off x="15430500" y="121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67315</xdr:rowOff>
    </xdr:from>
    <xdr:ext cx="599010" cy="259045"/>
    <xdr:sp macro="" textlink="">
      <xdr:nvSpPr>
        <xdr:cNvPr id="622" name="テキスト ボックス 621"/>
        <xdr:cNvSpPr txBox="1"/>
      </xdr:nvSpPr>
      <xdr:spPr>
        <a:xfrm>
          <a:off x="15181794" y="118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185,835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87947</xdr:rowOff>
    </xdr:from>
    <xdr:to>
      <xdr:col>21</xdr:col>
      <xdr:colOff>212725</xdr:colOff>
      <xdr:row>73</xdr:row>
      <xdr:rowOff>18097</xdr:rowOff>
    </xdr:to>
    <xdr:sp macro="" textlink="">
      <xdr:nvSpPr>
        <xdr:cNvPr id="623" name="円/楕円 622"/>
        <xdr:cNvSpPr/>
      </xdr:nvSpPr>
      <xdr:spPr>
        <a:xfrm>
          <a:off x="14541500" y="124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34624</xdr:rowOff>
    </xdr:from>
    <xdr:ext cx="599010" cy="259045"/>
    <xdr:sp macro="" textlink="">
      <xdr:nvSpPr>
        <xdr:cNvPr id="624" name="テキスト ボックス 623"/>
        <xdr:cNvSpPr txBox="1"/>
      </xdr:nvSpPr>
      <xdr:spPr>
        <a:xfrm>
          <a:off x="14292794" y="1220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145,125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169208</xdr:rowOff>
    </xdr:from>
    <xdr:to>
      <xdr:col>20</xdr:col>
      <xdr:colOff>9525</xdr:colOff>
      <xdr:row>72</xdr:row>
      <xdr:rowOff>99358</xdr:rowOff>
    </xdr:to>
    <xdr:sp macro="" textlink="">
      <xdr:nvSpPr>
        <xdr:cNvPr id="625" name="円/楕円 624"/>
        <xdr:cNvSpPr/>
      </xdr:nvSpPr>
      <xdr:spPr>
        <a:xfrm>
          <a:off x="13652500" y="123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115885</xdr:rowOff>
    </xdr:from>
    <xdr:ext cx="599010" cy="259045"/>
    <xdr:sp macro="" textlink="">
      <xdr:nvSpPr>
        <xdr:cNvPr id="626" name="テキスト ボックス 625"/>
        <xdr:cNvSpPr txBox="1"/>
      </xdr:nvSpPr>
      <xdr:spPr>
        <a:xfrm>
          <a:off x="13403794" y="1211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113810</xdr:rowOff>
    </xdr:from>
    <xdr:to>
      <xdr:col>18</xdr:col>
      <xdr:colOff>492125</xdr:colOff>
      <xdr:row>72</xdr:row>
      <xdr:rowOff>43960</xdr:rowOff>
    </xdr:to>
    <xdr:sp macro="" textlink="">
      <xdr:nvSpPr>
        <xdr:cNvPr id="627" name="円/楕円 626"/>
        <xdr:cNvSpPr/>
      </xdr:nvSpPr>
      <xdr:spPr>
        <a:xfrm>
          <a:off x="12763500" y="122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60487</xdr:rowOff>
    </xdr:from>
    <xdr:ext cx="599010" cy="259045"/>
    <xdr:sp macro="" textlink="">
      <xdr:nvSpPr>
        <xdr:cNvPr id="628" name="テキスト ボックス 627"/>
        <xdr:cNvSpPr txBox="1"/>
      </xdr:nvSpPr>
      <xdr:spPr>
        <a:xfrm>
          <a:off x="12514794" y="1206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0" name="直線コネクタ 649"/>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1"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2" name="直線コネクタ 651"/>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3"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4" name="直線コネクタ 653"/>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96687</xdr:rowOff>
    </xdr:from>
    <xdr:to>
      <xdr:col>23</xdr:col>
      <xdr:colOff>517525</xdr:colOff>
      <xdr:row>98</xdr:row>
      <xdr:rowOff>28564</xdr:rowOff>
    </xdr:to>
    <xdr:cxnSp macro="">
      <xdr:nvCxnSpPr>
        <xdr:cNvPr id="655" name="直線コネクタ 654"/>
        <xdr:cNvCxnSpPr/>
      </xdr:nvCxnSpPr>
      <xdr:spPr>
        <a:xfrm flipV="1">
          <a:off x="15481300" y="16727337"/>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6"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7" name="フローチャート : 判断 656"/>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28564</xdr:rowOff>
    </xdr:from>
    <xdr:to>
      <xdr:col>22</xdr:col>
      <xdr:colOff>365125</xdr:colOff>
      <xdr:row>98</xdr:row>
      <xdr:rowOff>61647</xdr:rowOff>
    </xdr:to>
    <xdr:cxnSp macro="">
      <xdr:nvCxnSpPr>
        <xdr:cNvPr id="658" name="直線コネクタ 657"/>
        <xdr:cNvCxnSpPr/>
      </xdr:nvCxnSpPr>
      <xdr:spPr>
        <a:xfrm flipV="1">
          <a:off x="14592300" y="16830664"/>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59" name="フローチャート : 判断 658"/>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0" name="テキスト ボックス 659"/>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94790</xdr:rowOff>
    </xdr:from>
    <xdr:to>
      <xdr:col>21</xdr:col>
      <xdr:colOff>161925</xdr:colOff>
      <xdr:row>98</xdr:row>
      <xdr:rowOff>61647</xdr:rowOff>
    </xdr:to>
    <xdr:cxnSp macro="">
      <xdr:nvCxnSpPr>
        <xdr:cNvPr id="661" name="直線コネクタ 660"/>
        <xdr:cNvCxnSpPr/>
      </xdr:nvCxnSpPr>
      <xdr:spPr>
        <a:xfrm>
          <a:off x="13703300" y="16725440"/>
          <a:ext cx="889000" cy="1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2" name="フローチャート : 判断 661"/>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3" name="テキスト ボックス 662"/>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94790</xdr:rowOff>
    </xdr:from>
    <xdr:to>
      <xdr:col>19</xdr:col>
      <xdr:colOff>644525</xdr:colOff>
      <xdr:row>98</xdr:row>
      <xdr:rowOff>26648</xdr:rowOff>
    </xdr:to>
    <xdr:cxnSp macro="">
      <xdr:nvCxnSpPr>
        <xdr:cNvPr id="664" name="直線コネクタ 663"/>
        <xdr:cNvCxnSpPr/>
      </xdr:nvCxnSpPr>
      <xdr:spPr>
        <a:xfrm flipV="1">
          <a:off x="12814300" y="16725440"/>
          <a:ext cx="889000" cy="10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5" name="フローチャート : 判断 664"/>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66" name="テキスト ボックス 665"/>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67" name="フローチャート : 判断 666"/>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68" name="テキスト ボックス 667"/>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45887</xdr:rowOff>
    </xdr:from>
    <xdr:to>
      <xdr:col>23</xdr:col>
      <xdr:colOff>568325</xdr:colOff>
      <xdr:row>97</xdr:row>
      <xdr:rowOff>147487</xdr:rowOff>
    </xdr:to>
    <xdr:sp macro="" textlink="">
      <xdr:nvSpPr>
        <xdr:cNvPr id="674" name="円/楕円 673"/>
        <xdr:cNvSpPr/>
      </xdr:nvSpPr>
      <xdr:spPr>
        <a:xfrm>
          <a:off x="16268700" y="16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68764</xdr:rowOff>
    </xdr:from>
    <xdr:ext cx="534377" cy="259045"/>
    <xdr:sp macro="" textlink="">
      <xdr:nvSpPr>
        <xdr:cNvPr id="675" name="積立金該当値テキスト"/>
        <xdr:cNvSpPr txBox="1"/>
      </xdr:nvSpPr>
      <xdr:spPr>
        <a:xfrm>
          <a:off x="16370300" y="1652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149214</xdr:rowOff>
    </xdr:from>
    <xdr:to>
      <xdr:col>22</xdr:col>
      <xdr:colOff>415925</xdr:colOff>
      <xdr:row>98</xdr:row>
      <xdr:rowOff>79364</xdr:rowOff>
    </xdr:to>
    <xdr:sp macro="" textlink="">
      <xdr:nvSpPr>
        <xdr:cNvPr id="676" name="円/楕円 675"/>
        <xdr:cNvSpPr/>
      </xdr:nvSpPr>
      <xdr:spPr>
        <a:xfrm>
          <a:off x="15430500" y="167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70491</xdr:rowOff>
    </xdr:from>
    <xdr:ext cx="534377" cy="259045"/>
    <xdr:sp macro="" textlink="">
      <xdr:nvSpPr>
        <xdr:cNvPr id="677" name="テキスト ボックス 676"/>
        <xdr:cNvSpPr txBox="1"/>
      </xdr:nvSpPr>
      <xdr:spPr>
        <a:xfrm>
          <a:off x="15214111" y="16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10847</xdr:rowOff>
    </xdr:from>
    <xdr:to>
      <xdr:col>21</xdr:col>
      <xdr:colOff>212725</xdr:colOff>
      <xdr:row>98</xdr:row>
      <xdr:rowOff>112447</xdr:rowOff>
    </xdr:to>
    <xdr:sp macro="" textlink="">
      <xdr:nvSpPr>
        <xdr:cNvPr id="678" name="円/楕円 677"/>
        <xdr:cNvSpPr/>
      </xdr:nvSpPr>
      <xdr:spPr>
        <a:xfrm>
          <a:off x="14541500" y="168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103574</xdr:rowOff>
    </xdr:from>
    <xdr:ext cx="534377" cy="259045"/>
    <xdr:sp macro="" textlink="">
      <xdr:nvSpPr>
        <xdr:cNvPr id="679" name="テキスト ボックス 678"/>
        <xdr:cNvSpPr txBox="1"/>
      </xdr:nvSpPr>
      <xdr:spPr>
        <a:xfrm>
          <a:off x="14325111" y="169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43990</xdr:rowOff>
    </xdr:from>
    <xdr:to>
      <xdr:col>20</xdr:col>
      <xdr:colOff>9525</xdr:colOff>
      <xdr:row>97</xdr:row>
      <xdr:rowOff>145590</xdr:rowOff>
    </xdr:to>
    <xdr:sp macro="" textlink="">
      <xdr:nvSpPr>
        <xdr:cNvPr id="680" name="円/楕円 679"/>
        <xdr:cNvSpPr/>
      </xdr:nvSpPr>
      <xdr:spPr>
        <a:xfrm>
          <a:off x="13652500" y="166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136717</xdr:rowOff>
    </xdr:from>
    <xdr:ext cx="534377" cy="259045"/>
    <xdr:sp macro="" textlink="">
      <xdr:nvSpPr>
        <xdr:cNvPr id="681" name="テキスト ボックス 680"/>
        <xdr:cNvSpPr txBox="1"/>
      </xdr:nvSpPr>
      <xdr:spPr>
        <a:xfrm>
          <a:off x="13436111" y="1676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147298</xdr:rowOff>
    </xdr:from>
    <xdr:to>
      <xdr:col>18</xdr:col>
      <xdr:colOff>492125</xdr:colOff>
      <xdr:row>98</xdr:row>
      <xdr:rowOff>77448</xdr:rowOff>
    </xdr:to>
    <xdr:sp macro="" textlink="">
      <xdr:nvSpPr>
        <xdr:cNvPr id="682" name="円/楕円 681"/>
        <xdr:cNvSpPr/>
      </xdr:nvSpPr>
      <xdr:spPr>
        <a:xfrm>
          <a:off x="12763500" y="167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68575</xdr:rowOff>
    </xdr:from>
    <xdr:ext cx="534377" cy="259045"/>
    <xdr:sp macro="" textlink="">
      <xdr:nvSpPr>
        <xdr:cNvPr id="683" name="テキスト ボックス 682"/>
        <xdr:cNvSpPr txBox="1"/>
      </xdr:nvSpPr>
      <xdr:spPr>
        <a:xfrm>
          <a:off x="12547111" y="168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5" name="直線コネクタ 704"/>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8"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9" name="直線コネクタ 708"/>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114234</xdr:rowOff>
    </xdr:from>
    <xdr:to>
      <xdr:col>32</xdr:col>
      <xdr:colOff>187325</xdr:colOff>
      <xdr:row>38</xdr:row>
      <xdr:rowOff>139700</xdr:rowOff>
    </xdr:to>
    <xdr:cxnSp macro="">
      <xdr:nvCxnSpPr>
        <xdr:cNvPr id="710" name="直線コネクタ 709"/>
        <xdr:cNvCxnSpPr/>
      </xdr:nvCxnSpPr>
      <xdr:spPr>
        <a:xfrm flipV="1">
          <a:off x="21323300" y="6629334"/>
          <a:ext cx="8382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1"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2" name="フローチャート : 判断 711"/>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129139</xdr:rowOff>
    </xdr:from>
    <xdr:to>
      <xdr:col>31</xdr:col>
      <xdr:colOff>34925</xdr:colOff>
      <xdr:row>38</xdr:row>
      <xdr:rowOff>139700</xdr:rowOff>
    </xdr:to>
    <xdr:cxnSp macro="">
      <xdr:nvCxnSpPr>
        <xdr:cNvPr id="713" name="直線コネクタ 712"/>
        <xdr:cNvCxnSpPr/>
      </xdr:nvCxnSpPr>
      <xdr:spPr>
        <a:xfrm>
          <a:off x="20434300" y="664423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4" name="フローチャート : 判断 713"/>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5" name="テキスト ボックス 714"/>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129139</xdr:rowOff>
    </xdr:from>
    <xdr:to>
      <xdr:col>29</xdr:col>
      <xdr:colOff>517525</xdr:colOff>
      <xdr:row>38</xdr:row>
      <xdr:rowOff>139700</xdr:rowOff>
    </xdr:to>
    <xdr:cxnSp macro="">
      <xdr:nvCxnSpPr>
        <xdr:cNvPr id="716" name="直線コネクタ 715"/>
        <xdr:cNvCxnSpPr/>
      </xdr:nvCxnSpPr>
      <xdr:spPr>
        <a:xfrm flipV="1">
          <a:off x="19545300" y="664423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17" name="フローチャート : 判断 716"/>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18" name="テキスト ボックス 717"/>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0" name="フローチャート : 判断 719"/>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1" name="テキスト ボックス 720"/>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2" name="フローチャート : 判断 721"/>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3" name="テキスト ボックス 722"/>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63434</xdr:rowOff>
    </xdr:from>
    <xdr:to>
      <xdr:col>32</xdr:col>
      <xdr:colOff>238125</xdr:colOff>
      <xdr:row>38</xdr:row>
      <xdr:rowOff>165034</xdr:rowOff>
    </xdr:to>
    <xdr:sp macro="" textlink="">
      <xdr:nvSpPr>
        <xdr:cNvPr id="729" name="円/楕円 728"/>
        <xdr:cNvSpPr/>
      </xdr:nvSpPr>
      <xdr:spPr>
        <a:xfrm>
          <a:off x="22110700" y="65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149811</xdr:rowOff>
    </xdr:from>
    <xdr:ext cx="378565" cy="259045"/>
    <xdr:sp macro="" textlink="">
      <xdr:nvSpPr>
        <xdr:cNvPr id="730" name="投資及び出資金該当値テキスト"/>
        <xdr:cNvSpPr txBox="1"/>
      </xdr:nvSpPr>
      <xdr:spPr>
        <a:xfrm>
          <a:off x="22212300" y="649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78339</xdr:rowOff>
    </xdr:from>
    <xdr:to>
      <xdr:col>29</xdr:col>
      <xdr:colOff>568325</xdr:colOff>
      <xdr:row>39</xdr:row>
      <xdr:rowOff>8489</xdr:rowOff>
    </xdr:to>
    <xdr:sp macro="" textlink="">
      <xdr:nvSpPr>
        <xdr:cNvPr id="733" name="円/楕円 732"/>
        <xdr:cNvSpPr/>
      </xdr:nvSpPr>
      <xdr:spPr>
        <a:xfrm>
          <a:off x="20383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171066</xdr:rowOff>
    </xdr:from>
    <xdr:ext cx="378565" cy="259045"/>
    <xdr:sp macro="" textlink="">
      <xdr:nvSpPr>
        <xdr:cNvPr id="734" name="テキスト ボックス 733"/>
        <xdr:cNvSpPr txBox="1"/>
      </xdr:nvSpPr>
      <xdr:spPr>
        <a:xfrm>
          <a:off x="20245017" y="668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2" name="直線コネクタ 761"/>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5"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6" name="直線コネクタ 765"/>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8"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9" name="フローチャート : 判断 768"/>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1" name="フローチャート : 判断 770"/>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2" name="テキスト ボックス 771"/>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29934</xdr:rowOff>
    </xdr:from>
    <xdr:to>
      <xdr:col>29</xdr:col>
      <xdr:colOff>517525</xdr:colOff>
      <xdr:row>59</xdr:row>
      <xdr:rowOff>44450</xdr:rowOff>
    </xdr:to>
    <xdr:cxnSp macro="">
      <xdr:nvCxnSpPr>
        <xdr:cNvPr id="773" name="直線コネクタ 772"/>
        <xdr:cNvCxnSpPr/>
      </xdr:nvCxnSpPr>
      <xdr:spPr>
        <a:xfrm>
          <a:off x="19545300" y="1014548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4" name="フローチャート : 判断 773"/>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5" name="テキスト ボックス 774"/>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15875</xdr:rowOff>
    </xdr:from>
    <xdr:to>
      <xdr:col>28</xdr:col>
      <xdr:colOff>314325</xdr:colOff>
      <xdr:row>59</xdr:row>
      <xdr:rowOff>29934</xdr:rowOff>
    </xdr:to>
    <xdr:cxnSp macro="">
      <xdr:nvCxnSpPr>
        <xdr:cNvPr id="776" name="直線コネクタ 775"/>
        <xdr:cNvCxnSpPr/>
      </xdr:nvCxnSpPr>
      <xdr:spPr>
        <a:xfrm>
          <a:off x="18656300" y="10131425"/>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77" name="フローチャート : 判断 776"/>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78" name="テキスト ボックス 777"/>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79" name="フローチャート : 判断 778"/>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0" name="テキスト ボックス 779"/>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150584</xdr:rowOff>
    </xdr:from>
    <xdr:to>
      <xdr:col>28</xdr:col>
      <xdr:colOff>365125</xdr:colOff>
      <xdr:row>59</xdr:row>
      <xdr:rowOff>80734</xdr:rowOff>
    </xdr:to>
    <xdr:sp macro="" textlink="">
      <xdr:nvSpPr>
        <xdr:cNvPr id="792" name="円/楕円 791"/>
        <xdr:cNvSpPr/>
      </xdr:nvSpPr>
      <xdr:spPr>
        <a:xfrm>
          <a:off x="19494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71861</xdr:rowOff>
    </xdr:from>
    <xdr:ext cx="378565" cy="259045"/>
    <xdr:sp macro="" textlink="">
      <xdr:nvSpPr>
        <xdr:cNvPr id="793" name="テキスト ボックス 792"/>
        <xdr:cNvSpPr txBox="1"/>
      </xdr:nvSpPr>
      <xdr:spPr>
        <a:xfrm>
          <a:off x="19356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136525</xdr:rowOff>
    </xdr:from>
    <xdr:to>
      <xdr:col>27</xdr:col>
      <xdr:colOff>161925</xdr:colOff>
      <xdr:row>59</xdr:row>
      <xdr:rowOff>66675</xdr:rowOff>
    </xdr:to>
    <xdr:sp macro="" textlink="">
      <xdr:nvSpPr>
        <xdr:cNvPr id="794" name="円/楕円 793"/>
        <xdr:cNvSpPr/>
      </xdr:nvSpPr>
      <xdr:spPr>
        <a:xfrm>
          <a:off x="18605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57802</xdr:rowOff>
    </xdr:from>
    <xdr:ext cx="378565" cy="259045"/>
    <xdr:sp macro="" textlink="">
      <xdr:nvSpPr>
        <xdr:cNvPr id="795" name="テキスト ボックス 794"/>
        <xdr:cNvSpPr txBox="1"/>
      </xdr:nvSpPr>
      <xdr:spPr>
        <a:xfrm>
          <a:off x="18467017" y="1017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7" name="テキスト ボックス 80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9" name="テキスト ボックス 80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1" name="テキスト ボックス 81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3" name="テキスト ボックス 81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1" name="直線コネクタ 820"/>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2"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3" name="直線コネクタ 822"/>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4"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5" name="直線コネクタ 824"/>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144142</xdr:rowOff>
    </xdr:from>
    <xdr:to>
      <xdr:col>32</xdr:col>
      <xdr:colOff>187325</xdr:colOff>
      <xdr:row>73</xdr:row>
      <xdr:rowOff>17410</xdr:rowOff>
    </xdr:to>
    <xdr:cxnSp macro="">
      <xdr:nvCxnSpPr>
        <xdr:cNvPr id="826" name="直線コネクタ 825"/>
        <xdr:cNvCxnSpPr/>
      </xdr:nvCxnSpPr>
      <xdr:spPr>
        <a:xfrm>
          <a:off x="21323300" y="12488542"/>
          <a:ext cx="8382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7"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8" name="フローチャート : 判断 827"/>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144142</xdr:rowOff>
    </xdr:from>
    <xdr:to>
      <xdr:col>31</xdr:col>
      <xdr:colOff>34925</xdr:colOff>
      <xdr:row>73</xdr:row>
      <xdr:rowOff>11793</xdr:rowOff>
    </xdr:to>
    <xdr:cxnSp macro="">
      <xdr:nvCxnSpPr>
        <xdr:cNvPr id="829" name="直線コネクタ 828"/>
        <xdr:cNvCxnSpPr/>
      </xdr:nvCxnSpPr>
      <xdr:spPr>
        <a:xfrm flipV="1">
          <a:off x="20434300" y="12488542"/>
          <a:ext cx="889000" cy="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0" name="フローチャート : 判断 829"/>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1" name="テキスト ボックス 830"/>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166446</xdr:rowOff>
    </xdr:from>
    <xdr:to>
      <xdr:col>29</xdr:col>
      <xdr:colOff>517525</xdr:colOff>
      <xdr:row>73</xdr:row>
      <xdr:rowOff>11793</xdr:rowOff>
    </xdr:to>
    <xdr:cxnSp macro="">
      <xdr:nvCxnSpPr>
        <xdr:cNvPr id="832" name="直線コネクタ 831"/>
        <xdr:cNvCxnSpPr/>
      </xdr:nvCxnSpPr>
      <xdr:spPr>
        <a:xfrm>
          <a:off x="19545300" y="12339396"/>
          <a:ext cx="889000" cy="18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3" name="フローチャート : 判断 832"/>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4" name="テキスト ボックス 833"/>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166446</xdr:rowOff>
    </xdr:from>
    <xdr:to>
      <xdr:col>28</xdr:col>
      <xdr:colOff>314325</xdr:colOff>
      <xdr:row>73</xdr:row>
      <xdr:rowOff>45648</xdr:rowOff>
    </xdr:to>
    <xdr:cxnSp macro="">
      <xdr:nvCxnSpPr>
        <xdr:cNvPr id="835" name="直線コネクタ 834"/>
        <xdr:cNvCxnSpPr/>
      </xdr:nvCxnSpPr>
      <xdr:spPr>
        <a:xfrm flipV="1">
          <a:off x="18656300" y="12339396"/>
          <a:ext cx="889000" cy="2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36" name="フローチャート : 判断 835"/>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37" name="テキスト ボックス 836"/>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38" name="フローチャート : 判断 837"/>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39" name="テキスト ボックス 838"/>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138060</xdr:rowOff>
    </xdr:from>
    <xdr:to>
      <xdr:col>32</xdr:col>
      <xdr:colOff>238125</xdr:colOff>
      <xdr:row>73</xdr:row>
      <xdr:rowOff>68210</xdr:rowOff>
    </xdr:to>
    <xdr:sp macro="" textlink="">
      <xdr:nvSpPr>
        <xdr:cNvPr id="845" name="円/楕円 844"/>
        <xdr:cNvSpPr/>
      </xdr:nvSpPr>
      <xdr:spPr>
        <a:xfrm>
          <a:off x="22110700" y="124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160937</xdr:rowOff>
    </xdr:from>
    <xdr:ext cx="599010" cy="259045"/>
    <xdr:sp macro="" textlink="">
      <xdr:nvSpPr>
        <xdr:cNvPr id="846" name="繰出金該当値テキスト"/>
        <xdr:cNvSpPr txBox="1"/>
      </xdr:nvSpPr>
      <xdr:spPr>
        <a:xfrm>
          <a:off x="22212300" y="12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101,984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93342</xdr:rowOff>
    </xdr:from>
    <xdr:to>
      <xdr:col>31</xdr:col>
      <xdr:colOff>85725</xdr:colOff>
      <xdr:row>73</xdr:row>
      <xdr:rowOff>23492</xdr:rowOff>
    </xdr:to>
    <xdr:sp macro="" textlink="">
      <xdr:nvSpPr>
        <xdr:cNvPr id="847" name="円/楕円 846"/>
        <xdr:cNvSpPr/>
      </xdr:nvSpPr>
      <xdr:spPr>
        <a:xfrm>
          <a:off x="21272500" y="1243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40019</xdr:rowOff>
    </xdr:from>
    <xdr:ext cx="599010" cy="259045"/>
    <xdr:sp macro="" textlink="">
      <xdr:nvSpPr>
        <xdr:cNvPr id="848" name="テキスト ボックス 847"/>
        <xdr:cNvSpPr txBox="1"/>
      </xdr:nvSpPr>
      <xdr:spPr>
        <a:xfrm>
          <a:off x="21023794" y="1221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132443</xdr:rowOff>
    </xdr:from>
    <xdr:to>
      <xdr:col>29</xdr:col>
      <xdr:colOff>568325</xdr:colOff>
      <xdr:row>73</xdr:row>
      <xdr:rowOff>62593</xdr:rowOff>
    </xdr:to>
    <xdr:sp macro="" textlink="">
      <xdr:nvSpPr>
        <xdr:cNvPr id="849" name="円/楕円 848"/>
        <xdr:cNvSpPr/>
      </xdr:nvSpPr>
      <xdr:spPr>
        <a:xfrm>
          <a:off x="20383500" y="124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79120</xdr:rowOff>
    </xdr:from>
    <xdr:ext cx="599010" cy="259045"/>
    <xdr:sp macro="" textlink="">
      <xdr:nvSpPr>
        <xdr:cNvPr id="850" name="テキスト ボックス 849"/>
        <xdr:cNvSpPr txBox="1"/>
      </xdr:nvSpPr>
      <xdr:spPr>
        <a:xfrm>
          <a:off x="20134794" y="1225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115646</xdr:rowOff>
    </xdr:from>
    <xdr:to>
      <xdr:col>28</xdr:col>
      <xdr:colOff>365125</xdr:colOff>
      <xdr:row>72</xdr:row>
      <xdr:rowOff>45796</xdr:rowOff>
    </xdr:to>
    <xdr:sp macro="" textlink="">
      <xdr:nvSpPr>
        <xdr:cNvPr id="851" name="円/楕円 850"/>
        <xdr:cNvSpPr/>
      </xdr:nvSpPr>
      <xdr:spPr>
        <a:xfrm>
          <a:off x="19494500" y="122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62323</xdr:rowOff>
    </xdr:from>
    <xdr:ext cx="599010" cy="259045"/>
    <xdr:sp macro="" textlink="">
      <xdr:nvSpPr>
        <xdr:cNvPr id="852" name="テキスト ボックス 851"/>
        <xdr:cNvSpPr txBox="1"/>
      </xdr:nvSpPr>
      <xdr:spPr>
        <a:xfrm>
          <a:off x="19245794" y="1206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166298</xdr:rowOff>
    </xdr:from>
    <xdr:to>
      <xdr:col>27</xdr:col>
      <xdr:colOff>161925</xdr:colOff>
      <xdr:row>73</xdr:row>
      <xdr:rowOff>96448</xdr:rowOff>
    </xdr:to>
    <xdr:sp macro="" textlink="">
      <xdr:nvSpPr>
        <xdr:cNvPr id="853" name="円/楕円 852"/>
        <xdr:cNvSpPr/>
      </xdr:nvSpPr>
      <xdr:spPr>
        <a:xfrm>
          <a:off x="18605500" y="125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112975</xdr:rowOff>
    </xdr:from>
    <xdr:ext cx="534377" cy="259045"/>
    <xdr:sp macro="" textlink="">
      <xdr:nvSpPr>
        <xdr:cNvPr id="854" name="テキスト ボックス 853"/>
        <xdr:cNvSpPr txBox="1"/>
      </xdr:nvSpPr>
      <xdr:spPr>
        <a:xfrm>
          <a:off x="18389111" y="122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5" name="直線コネクタ 86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6" name="テキスト ボックス 86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7" name="直線コネクタ 86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68" name="テキスト ボックス 867"/>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9" name="直線コネクタ 86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0" name="テキスト ボックス 869"/>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1" name="直線コネクタ 87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2" name="テキスト ボックス 871"/>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3" name="直線コネクタ 87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4" name="テキスト ボックス 87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5" name="直線コネクタ 87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6" name="テキスト ボックス 87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0" name="直線コネクタ 87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5" name="直線コネクタ 88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7" name="フローチャート : 判断 88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8" name="直線コネクタ 88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89" name="フローチャート : 判断 888"/>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0" name="テキスト ボックス 889"/>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1" name="直線コネクタ 89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2" name="フローチャート : 判断 891"/>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3" name="テキスト ボックス 892"/>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4" name="直線コネクタ 89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5" name="フローチャート : 判断 894"/>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896" name="テキスト ボックス 895"/>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897" name="フローチャート : 判断 896"/>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898" name="テキスト ボックス 897"/>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4" name="円/楕円 90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6" name="円/楕円 90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7" name="テキスト ボックス 906"/>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8" name="円/楕円 90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09" name="テキスト ボックス 908"/>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0" name="円/楕円 90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1" name="テキスト ボックス 91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2" name="円/楕円 91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3" name="テキスト ボックス 91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794,368</a:t>
          </a:r>
          <a:r>
            <a:rPr kumimoji="1" lang="ja-JP" altLang="en-US" sz="1300">
              <a:latin typeface="ＭＳ Ｐゴシック"/>
            </a:rPr>
            <a:t>円となっている。主な構成項目である公債費は、住民一人当たり</a:t>
          </a:r>
          <a:r>
            <a:rPr kumimoji="1" lang="en-US" altLang="ja-JP" sz="1300">
              <a:latin typeface="ＭＳ Ｐゴシック"/>
            </a:rPr>
            <a:t>168,662</a:t>
          </a:r>
          <a:r>
            <a:rPr kumimoji="1" lang="ja-JP" altLang="en-US" sz="1300">
              <a:latin typeface="ＭＳ Ｐゴシック"/>
            </a:rPr>
            <a:t>円となっており、類似団体に比べて、高い水準である。これは、合併前後に実施した下水道整備事業、統合小学校建設事業等の地方債を財源とする償還金が多額であることなどによるものである。</a:t>
          </a:r>
          <a:endParaRPr kumimoji="1" lang="en-US" altLang="ja-JP" sz="1300">
            <a:latin typeface="ＭＳ Ｐゴシック"/>
          </a:endParaRPr>
        </a:p>
        <a:p>
          <a:r>
            <a:rPr kumimoji="1" lang="ja-JP" altLang="en-US" sz="1300">
              <a:latin typeface="ＭＳ Ｐゴシック"/>
            </a:rPr>
            <a:t>　ただし、この中には、将来の行政コスト確保のため、収支計画に基づき計画的に実施している繰上償還も含まれている。</a:t>
          </a:r>
          <a:endParaRPr kumimoji="1" lang="en-US" altLang="ja-JP" sz="1300">
            <a:latin typeface="ＭＳ Ｐゴシック"/>
          </a:endParaRPr>
        </a:p>
        <a:p>
          <a:r>
            <a:rPr kumimoji="1" lang="ja-JP" altLang="en-US" sz="1300">
              <a:latin typeface="ＭＳ Ｐゴシック"/>
            </a:rPr>
            <a:t>　今後も、計画的な繰上償還及び地方債の発行抑制により、公債費の適正化を図っていく。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25,139
25,034
422.91
20,779,405
19,969,613
754,136
13,131,791
20,345,045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144599</xdr:rowOff>
    </xdr:from>
    <xdr:to>
      <xdr:col>6</xdr:col>
      <xdr:colOff>511175</xdr:colOff>
      <xdr:row>33</xdr:row>
      <xdr:rowOff>78631</xdr:rowOff>
    </xdr:to>
    <xdr:cxnSp macro="">
      <xdr:nvCxnSpPr>
        <xdr:cNvPr id="63" name="直線コネクタ 62"/>
        <xdr:cNvCxnSpPr/>
      </xdr:nvCxnSpPr>
      <xdr:spPr>
        <a:xfrm flipV="1">
          <a:off x="3797300" y="5630999"/>
          <a:ext cx="8382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78631</xdr:rowOff>
    </xdr:from>
    <xdr:to>
      <xdr:col>5</xdr:col>
      <xdr:colOff>358775</xdr:colOff>
      <xdr:row>33</xdr:row>
      <xdr:rowOff>162560</xdr:rowOff>
    </xdr:to>
    <xdr:cxnSp macro="">
      <xdr:nvCxnSpPr>
        <xdr:cNvPr id="66" name="直線コネクタ 65"/>
        <xdr:cNvCxnSpPr/>
      </xdr:nvCxnSpPr>
      <xdr:spPr>
        <a:xfrm flipV="1">
          <a:off x="2908300" y="5736481"/>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162560</xdr:rowOff>
    </xdr:from>
    <xdr:to>
      <xdr:col>4</xdr:col>
      <xdr:colOff>155575</xdr:colOff>
      <xdr:row>34</xdr:row>
      <xdr:rowOff>12664</xdr:rowOff>
    </xdr:to>
    <xdr:cxnSp macro="">
      <xdr:nvCxnSpPr>
        <xdr:cNvPr id="69" name="直線コネクタ 68"/>
        <xdr:cNvCxnSpPr/>
      </xdr:nvCxnSpPr>
      <xdr:spPr>
        <a:xfrm flipV="1">
          <a:off x="2019300" y="582041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157008</xdr:rowOff>
    </xdr:from>
    <xdr:to>
      <xdr:col>2</xdr:col>
      <xdr:colOff>638175</xdr:colOff>
      <xdr:row>34</xdr:row>
      <xdr:rowOff>12664</xdr:rowOff>
    </xdr:to>
    <xdr:cxnSp macro="">
      <xdr:nvCxnSpPr>
        <xdr:cNvPr id="72" name="直線コネクタ 71"/>
        <xdr:cNvCxnSpPr/>
      </xdr:nvCxnSpPr>
      <xdr:spPr>
        <a:xfrm>
          <a:off x="1130300" y="5643408"/>
          <a:ext cx="889000" cy="19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93799</xdr:rowOff>
    </xdr:from>
    <xdr:to>
      <xdr:col>6</xdr:col>
      <xdr:colOff>561975</xdr:colOff>
      <xdr:row>33</xdr:row>
      <xdr:rowOff>23949</xdr:rowOff>
    </xdr:to>
    <xdr:sp macro="" textlink="">
      <xdr:nvSpPr>
        <xdr:cNvPr id="82" name="円/楕円 81"/>
        <xdr:cNvSpPr/>
      </xdr:nvSpPr>
      <xdr:spPr>
        <a:xfrm>
          <a:off x="45847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116676</xdr:rowOff>
    </xdr:from>
    <xdr:ext cx="469744" cy="259045"/>
    <xdr:sp macro="" textlink="">
      <xdr:nvSpPr>
        <xdr:cNvPr id="83" name="議会費該当値テキスト"/>
        <xdr:cNvSpPr txBox="1"/>
      </xdr:nvSpPr>
      <xdr:spPr>
        <a:xfrm>
          <a:off x="4686300" y="5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27831</xdr:rowOff>
    </xdr:from>
    <xdr:to>
      <xdr:col>5</xdr:col>
      <xdr:colOff>409575</xdr:colOff>
      <xdr:row>33</xdr:row>
      <xdr:rowOff>129431</xdr:rowOff>
    </xdr:to>
    <xdr:sp macro="" textlink="">
      <xdr:nvSpPr>
        <xdr:cNvPr id="84" name="円/楕円 83"/>
        <xdr:cNvSpPr/>
      </xdr:nvSpPr>
      <xdr:spPr>
        <a:xfrm>
          <a:off x="3746500" y="56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145958</xdr:rowOff>
    </xdr:from>
    <xdr:ext cx="469744" cy="259045"/>
    <xdr:sp macro="" textlink="">
      <xdr:nvSpPr>
        <xdr:cNvPr id="85" name="テキスト ボックス 84"/>
        <xdr:cNvSpPr txBox="1"/>
      </xdr:nvSpPr>
      <xdr:spPr>
        <a:xfrm>
          <a:off x="3562427" y="546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111760</xdr:rowOff>
    </xdr:from>
    <xdr:to>
      <xdr:col>4</xdr:col>
      <xdr:colOff>206375</xdr:colOff>
      <xdr:row>34</xdr:row>
      <xdr:rowOff>41910</xdr:rowOff>
    </xdr:to>
    <xdr:sp macro="" textlink="">
      <xdr:nvSpPr>
        <xdr:cNvPr id="86" name="円/楕円 85"/>
        <xdr:cNvSpPr/>
      </xdr:nvSpPr>
      <xdr:spPr>
        <a:xfrm>
          <a:off x="2857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58437</xdr:rowOff>
    </xdr:from>
    <xdr:ext cx="469744" cy="259045"/>
    <xdr:sp macro="" textlink="">
      <xdr:nvSpPr>
        <xdr:cNvPr id="87" name="テキスト ボックス 86"/>
        <xdr:cNvSpPr txBox="1"/>
      </xdr:nvSpPr>
      <xdr:spPr>
        <a:xfrm>
          <a:off x="2673427"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133314</xdr:rowOff>
    </xdr:from>
    <xdr:to>
      <xdr:col>3</xdr:col>
      <xdr:colOff>3175</xdr:colOff>
      <xdr:row>34</xdr:row>
      <xdr:rowOff>63464</xdr:rowOff>
    </xdr:to>
    <xdr:sp macro="" textlink="">
      <xdr:nvSpPr>
        <xdr:cNvPr id="88" name="円/楕円 87"/>
        <xdr:cNvSpPr/>
      </xdr:nvSpPr>
      <xdr:spPr>
        <a:xfrm>
          <a:off x="1968500" y="57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79991</xdr:rowOff>
    </xdr:from>
    <xdr:ext cx="469744" cy="259045"/>
    <xdr:sp macro="" textlink="">
      <xdr:nvSpPr>
        <xdr:cNvPr id="89" name="テキスト ボックス 88"/>
        <xdr:cNvSpPr txBox="1"/>
      </xdr:nvSpPr>
      <xdr:spPr>
        <a:xfrm>
          <a:off x="1784427" y="556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106208</xdr:rowOff>
    </xdr:from>
    <xdr:to>
      <xdr:col>1</xdr:col>
      <xdr:colOff>485775</xdr:colOff>
      <xdr:row>33</xdr:row>
      <xdr:rowOff>36358</xdr:rowOff>
    </xdr:to>
    <xdr:sp macro="" textlink="">
      <xdr:nvSpPr>
        <xdr:cNvPr id="90" name="円/楕円 89"/>
        <xdr:cNvSpPr/>
      </xdr:nvSpPr>
      <xdr:spPr>
        <a:xfrm>
          <a:off x="1079500" y="55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52885</xdr:rowOff>
    </xdr:from>
    <xdr:ext cx="469744" cy="259045"/>
    <xdr:sp macro="" textlink="">
      <xdr:nvSpPr>
        <xdr:cNvPr id="91" name="テキスト ボックス 90"/>
        <xdr:cNvSpPr txBox="1"/>
      </xdr:nvSpPr>
      <xdr:spPr>
        <a:xfrm>
          <a:off x="895427" y="53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42652</xdr:rowOff>
    </xdr:from>
    <xdr:to>
      <xdr:col>6</xdr:col>
      <xdr:colOff>511175</xdr:colOff>
      <xdr:row>57</xdr:row>
      <xdr:rowOff>19586</xdr:rowOff>
    </xdr:to>
    <xdr:cxnSp macro="">
      <xdr:nvCxnSpPr>
        <xdr:cNvPr id="120" name="直線コネクタ 119"/>
        <xdr:cNvCxnSpPr/>
      </xdr:nvCxnSpPr>
      <xdr:spPr>
        <a:xfrm flipV="1">
          <a:off x="3797300" y="9643852"/>
          <a:ext cx="838200" cy="14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19586</xdr:rowOff>
    </xdr:from>
    <xdr:to>
      <xdr:col>5</xdr:col>
      <xdr:colOff>358775</xdr:colOff>
      <xdr:row>57</xdr:row>
      <xdr:rowOff>31675</xdr:rowOff>
    </xdr:to>
    <xdr:cxnSp macro="">
      <xdr:nvCxnSpPr>
        <xdr:cNvPr id="123" name="直線コネクタ 122"/>
        <xdr:cNvCxnSpPr/>
      </xdr:nvCxnSpPr>
      <xdr:spPr>
        <a:xfrm flipV="1">
          <a:off x="2908300" y="9792236"/>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87482</xdr:rowOff>
    </xdr:from>
    <xdr:ext cx="534377" cy="259045"/>
    <xdr:sp macro="" textlink="">
      <xdr:nvSpPr>
        <xdr:cNvPr id="125" name="テキスト ボックス 124"/>
        <xdr:cNvSpPr txBox="1"/>
      </xdr:nvSpPr>
      <xdr:spPr>
        <a:xfrm>
          <a:off x="3530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17152</xdr:rowOff>
    </xdr:from>
    <xdr:to>
      <xdr:col>4</xdr:col>
      <xdr:colOff>155575</xdr:colOff>
      <xdr:row>57</xdr:row>
      <xdr:rowOff>31675</xdr:rowOff>
    </xdr:to>
    <xdr:cxnSp macro="">
      <xdr:nvCxnSpPr>
        <xdr:cNvPr id="126" name="直線コネクタ 125"/>
        <xdr:cNvCxnSpPr/>
      </xdr:nvCxnSpPr>
      <xdr:spPr>
        <a:xfrm>
          <a:off x="2019300" y="9789802"/>
          <a:ext cx="8890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2018</xdr:rowOff>
    </xdr:from>
    <xdr:to>
      <xdr:col>2</xdr:col>
      <xdr:colOff>638175</xdr:colOff>
      <xdr:row>57</xdr:row>
      <xdr:rowOff>17152</xdr:rowOff>
    </xdr:to>
    <xdr:cxnSp macro="">
      <xdr:nvCxnSpPr>
        <xdr:cNvPr id="129" name="直線コネクタ 128"/>
        <xdr:cNvCxnSpPr/>
      </xdr:nvCxnSpPr>
      <xdr:spPr>
        <a:xfrm>
          <a:off x="1130300" y="9774668"/>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163302</xdr:rowOff>
    </xdr:from>
    <xdr:to>
      <xdr:col>6</xdr:col>
      <xdr:colOff>561975</xdr:colOff>
      <xdr:row>56</xdr:row>
      <xdr:rowOff>93452</xdr:rowOff>
    </xdr:to>
    <xdr:sp macro="" textlink="">
      <xdr:nvSpPr>
        <xdr:cNvPr id="139" name="円/楕円 138"/>
        <xdr:cNvSpPr/>
      </xdr:nvSpPr>
      <xdr:spPr>
        <a:xfrm>
          <a:off x="4584700" y="95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14729</xdr:rowOff>
    </xdr:from>
    <xdr:ext cx="599010" cy="259045"/>
    <xdr:sp macro="" textlink="">
      <xdr:nvSpPr>
        <xdr:cNvPr id="140" name="総務費該当値テキスト"/>
        <xdr:cNvSpPr txBox="1"/>
      </xdr:nvSpPr>
      <xdr:spPr>
        <a:xfrm>
          <a:off x="4686300" y="944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140236</xdr:rowOff>
    </xdr:from>
    <xdr:to>
      <xdr:col>5</xdr:col>
      <xdr:colOff>409575</xdr:colOff>
      <xdr:row>57</xdr:row>
      <xdr:rowOff>70386</xdr:rowOff>
    </xdr:to>
    <xdr:sp macro="" textlink="">
      <xdr:nvSpPr>
        <xdr:cNvPr id="141" name="円/楕円 140"/>
        <xdr:cNvSpPr/>
      </xdr:nvSpPr>
      <xdr:spPr>
        <a:xfrm>
          <a:off x="3746500" y="97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86913</xdr:rowOff>
    </xdr:from>
    <xdr:ext cx="534377" cy="259045"/>
    <xdr:sp macro="" textlink="">
      <xdr:nvSpPr>
        <xdr:cNvPr id="142" name="テキスト ボックス 141"/>
        <xdr:cNvSpPr txBox="1"/>
      </xdr:nvSpPr>
      <xdr:spPr>
        <a:xfrm>
          <a:off x="3530111" y="95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152325</xdr:rowOff>
    </xdr:from>
    <xdr:to>
      <xdr:col>4</xdr:col>
      <xdr:colOff>206375</xdr:colOff>
      <xdr:row>57</xdr:row>
      <xdr:rowOff>82475</xdr:rowOff>
    </xdr:to>
    <xdr:sp macro="" textlink="">
      <xdr:nvSpPr>
        <xdr:cNvPr id="143" name="円/楕円 142"/>
        <xdr:cNvSpPr/>
      </xdr:nvSpPr>
      <xdr:spPr>
        <a:xfrm>
          <a:off x="2857500" y="97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99002</xdr:rowOff>
    </xdr:from>
    <xdr:ext cx="534377" cy="259045"/>
    <xdr:sp macro="" textlink="">
      <xdr:nvSpPr>
        <xdr:cNvPr id="144" name="テキスト ボックス 143"/>
        <xdr:cNvSpPr txBox="1"/>
      </xdr:nvSpPr>
      <xdr:spPr>
        <a:xfrm>
          <a:off x="2641111" y="9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137802</xdr:rowOff>
    </xdr:from>
    <xdr:to>
      <xdr:col>3</xdr:col>
      <xdr:colOff>3175</xdr:colOff>
      <xdr:row>57</xdr:row>
      <xdr:rowOff>67952</xdr:rowOff>
    </xdr:to>
    <xdr:sp macro="" textlink="">
      <xdr:nvSpPr>
        <xdr:cNvPr id="145" name="円/楕円 144"/>
        <xdr:cNvSpPr/>
      </xdr:nvSpPr>
      <xdr:spPr>
        <a:xfrm>
          <a:off x="1968500" y="97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59079</xdr:rowOff>
    </xdr:from>
    <xdr:ext cx="534377" cy="259045"/>
    <xdr:sp macro="" textlink="">
      <xdr:nvSpPr>
        <xdr:cNvPr id="146" name="テキスト ボックス 145"/>
        <xdr:cNvSpPr txBox="1"/>
      </xdr:nvSpPr>
      <xdr:spPr>
        <a:xfrm>
          <a:off x="1752111" y="98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122668</xdr:rowOff>
    </xdr:from>
    <xdr:to>
      <xdr:col>1</xdr:col>
      <xdr:colOff>485775</xdr:colOff>
      <xdr:row>57</xdr:row>
      <xdr:rowOff>52818</xdr:rowOff>
    </xdr:to>
    <xdr:sp macro="" textlink="">
      <xdr:nvSpPr>
        <xdr:cNvPr id="147" name="円/楕円 146"/>
        <xdr:cNvSpPr/>
      </xdr:nvSpPr>
      <xdr:spPr>
        <a:xfrm>
          <a:off x="1079500" y="9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69345</xdr:rowOff>
    </xdr:from>
    <xdr:ext cx="599010" cy="259045"/>
    <xdr:sp macro="" textlink="">
      <xdr:nvSpPr>
        <xdr:cNvPr id="148" name="テキスト ボックス 147"/>
        <xdr:cNvSpPr txBox="1"/>
      </xdr:nvSpPr>
      <xdr:spPr>
        <a:xfrm>
          <a:off x="830794" y="949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119923</xdr:rowOff>
    </xdr:from>
    <xdr:to>
      <xdr:col>6</xdr:col>
      <xdr:colOff>511175</xdr:colOff>
      <xdr:row>77</xdr:row>
      <xdr:rowOff>127436</xdr:rowOff>
    </xdr:to>
    <xdr:cxnSp macro="">
      <xdr:nvCxnSpPr>
        <xdr:cNvPr id="178" name="直線コネクタ 177"/>
        <xdr:cNvCxnSpPr/>
      </xdr:nvCxnSpPr>
      <xdr:spPr>
        <a:xfrm flipV="1">
          <a:off x="3797300" y="13321573"/>
          <a:ext cx="8382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127436</xdr:rowOff>
    </xdr:from>
    <xdr:to>
      <xdr:col>5</xdr:col>
      <xdr:colOff>358775</xdr:colOff>
      <xdr:row>78</xdr:row>
      <xdr:rowOff>19681</xdr:rowOff>
    </xdr:to>
    <xdr:cxnSp macro="">
      <xdr:nvCxnSpPr>
        <xdr:cNvPr id="181" name="直線コネクタ 180"/>
        <xdr:cNvCxnSpPr/>
      </xdr:nvCxnSpPr>
      <xdr:spPr>
        <a:xfrm flipV="1">
          <a:off x="2908300" y="13329086"/>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19681</xdr:rowOff>
    </xdr:from>
    <xdr:to>
      <xdr:col>4</xdr:col>
      <xdr:colOff>155575</xdr:colOff>
      <xdr:row>78</xdr:row>
      <xdr:rowOff>23304</xdr:rowOff>
    </xdr:to>
    <xdr:cxnSp macro="">
      <xdr:nvCxnSpPr>
        <xdr:cNvPr id="184" name="直線コネクタ 183"/>
        <xdr:cNvCxnSpPr/>
      </xdr:nvCxnSpPr>
      <xdr:spPr>
        <a:xfrm flipV="1">
          <a:off x="2019300" y="13392781"/>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156293</xdr:rowOff>
    </xdr:from>
    <xdr:to>
      <xdr:col>2</xdr:col>
      <xdr:colOff>638175</xdr:colOff>
      <xdr:row>78</xdr:row>
      <xdr:rowOff>23304</xdr:rowOff>
    </xdr:to>
    <xdr:cxnSp macro="">
      <xdr:nvCxnSpPr>
        <xdr:cNvPr id="187" name="直線コネクタ 186"/>
        <xdr:cNvCxnSpPr/>
      </xdr:nvCxnSpPr>
      <xdr:spPr>
        <a:xfrm>
          <a:off x="1130300" y="13357943"/>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41865</xdr:rowOff>
    </xdr:from>
    <xdr:ext cx="599010" cy="259045"/>
    <xdr:sp macro="" textlink="">
      <xdr:nvSpPr>
        <xdr:cNvPr id="191" name="テキスト ボックス 190"/>
        <xdr:cNvSpPr txBox="1"/>
      </xdr:nvSpPr>
      <xdr:spPr>
        <a:xfrm>
          <a:off x="830794" y="1341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69123</xdr:rowOff>
    </xdr:from>
    <xdr:to>
      <xdr:col>6</xdr:col>
      <xdr:colOff>561975</xdr:colOff>
      <xdr:row>77</xdr:row>
      <xdr:rowOff>170723</xdr:rowOff>
    </xdr:to>
    <xdr:sp macro="" textlink="">
      <xdr:nvSpPr>
        <xdr:cNvPr id="197" name="円/楕円 196"/>
        <xdr:cNvSpPr/>
      </xdr:nvSpPr>
      <xdr:spPr>
        <a:xfrm>
          <a:off x="4584700" y="132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92000</xdr:rowOff>
    </xdr:from>
    <xdr:ext cx="599010" cy="259045"/>
    <xdr:sp macro="" textlink="">
      <xdr:nvSpPr>
        <xdr:cNvPr id="198" name="民生費該当値テキスト"/>
        <xdr:cNvSpPr txBox="1"/>
      </xdr:nvSpPr>
      <xdr:spPr>
        <a:xfrm>
          <a:off x="4686300" y="1312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76636</xdr:rowOff>
    </xdr:from>
    <xdr:to>
      <xdr:col>5</xdr:col>
      <xdr:colOff>409575</xdr:colOff>
      <xdr:row>78</xdr:row>
      <xdr:rowOff>6786</xdr:rowOff>
    </xdr:to>
    <xdr:sp macro="" textlink="">
      <xdr:nvSpPr>
        <xdr:cNvPr id="199" name="円/楕円 198"/>
        <xdr:cNvSpPr/>
      </xdr:nvSpPr>
      <xdr:spPr>
        <a:xfrm>
          <a:off x="3746500" y="132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23313</xdr:rowOff>
    </xdr:from>
    <xdr:ext cx="599010" cy="259045"/>
    <xdr:sp macro="" textlink="">
      <xdr:nvSpPr>
        <xdr:cNvPr id="200" name="テキスト ボックス 199"/>
        <xdr:cNvSpPr txBox="1"/>
      </xdr:nvSpPr>
      <xdr:spPr>
        <a:xfrm>
          <a:off x="3497794" y="130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140331</xdr:rowOff>
    </xdr:from>
    <xdr:to>
      <xdr:col>4</xdr:col>
      <xdr:colOff>206375</xdr:colOff>
      <xdr:row>78</xdr:row>
      <xdr:rowOff>70481</xdr:rowOff>
    </xdr:to>
    <xdr:sp macro="" textlink="">
      <xdr:nvSpPr>
        <xdr:cNvPr id="201" name="円/楕円 200"/>
        <xdr:cNvSpPr/>
      </xdr:nvSpPr>
      <xdr:spPr>
        <a:xfrm>
          <a:off x="2857500" y="133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61608</xdr:rowOff>
    </xdr:from>
    <xdr:ext cx="599010" cy="259045"/>
    <xdr:sp macro="" textlink="">
      <xdr:nvSpPr>
        <xdr:cNvPr id="202" name="テキスト ボックス 201"/>
        <xdr:cNvSpPr txBox="1"/>
      </xdr:nvSpPr>
      <xdr:spPr>
        <a:xfrm>
          <a:off x="2608794" y="134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143954</xdr:rowOff>
    </xdr:from>
    <xdr:to>
      <xdr:col>3</xdr:col>
      <xdr:colOff>3175</xdr:colOff>
      <xdr:row>78</xdr:row>
      <xdr:rowOff>74104</xdr:rowOff>
    </xdr:to>
    <xdr:sp macro="" textlink="">
      <xdr:nvSpPr>
        <xdr:cNvPr id="203" name="円/楕円 202"/>
        <xdr:cNvSpPr/>
      </xdr:nvSpPr>
      <xdr:spPr>
        <a:xfrm>
          <a:off x="1968500" y="133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65231</xdr:rowOff>
    </xdr:from>
    <xdr:ext cx="599010" cy="259045"/>
    <xdr:sp macro="" textlink="">
      <xdr:nvSpPr>
        <xdr:cNvPr id="204" name="テキスト ボックス 203"/>
        <xdr:cNvSpPr txBox="1"/>
      </xdr:nvSpPr>
      <xdr:spPr>
        <a:xfrm>
          <a:off x="1719794" y="1343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105493</xdr:rowOff>
    </xdr:from>
    <xdr:to>
      <xdr:col>1</xdr:col>
      <xdr:colOff>485775</xdr:colOff>
      <xdr:row>78</xdr:row>
      <xdr:rowOff>35643</xdr:rowOff>
    </xdr:to>
    <xdr:sp macro="" textlink="">
      <xdr:nvSpPr>
        <xdr:cNvPr id="205" name="円/楕円 204"/>
        <xdr:cNvSpPr/>
      </xdr:nvSpPr>
      <xdr:spPr>
        <a:xfrm>
          <a:off x="1079500" y="133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52170</xdr:rowOff>
    </xdr:from>
    <xdr:ext cx="599010" cy="259045"/>
    <xdr:sp macro="" textlink="">
      <xdr:nvSpPr>
        <xdr:cNvPr id="206" name="テキスト ボックス 205"/>
        <xdr:cNvSpPr txBox="1"/>
      </xdr:nvSpPr>
      <xdr:spPr>
        <a:xfrm>
          <a:off x="830794" y="1308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56457</xdr:rowOff>
    </xdr:from>
    <xdr:to>
      <xdr:col>6</xdr:col>
      <xdr:colOff>510540</xdr:colOff>
      <xdr:row>98</xdr:row>
      <xdr:rowOff>59494</xdr:rowOff>
    </xdr:to>
    <xdr:cxnSp macro="">
      <xdr:nvCxnSpPr>
        <xdr:cNvPr id="232" name="直線コネクタ 231"/>
        <xdr:cNvCxnSpPr/>
      </xdr:nvCxnSpPr>
      <xdr:spPr>
        <a:xfrm flipV="1">
          <a:off x="4633595" y="15829857"/>
          <a:ext cx="1270" cy="103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63321</xdr:rowOff>
    </xdr:from>
    <xdr:ext cx="534377" cy="259045"/>
    <xdr:sp macro="" textlink="">
      <xdr:nvSpPr>
        <xdr:cNvPr id="233" name="衛生費最小値テキスト"/>
        <xdr:cNvSpPr txBox="1"/>
      </xdr:nvSpPr>
      <xdr:spPr>
        <a:xfrm>
          <a:off x="4686300" y="168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98</xdr:row>
      <xdr:rowOff>59494</xdr:rowOff>
    </xdr:from>
    <xdr:to>
      <xdr:col>6</xdr:col>
      <xdr:colOff>600075</xdr:colOff>
      <xdr:row>98</xdr:row>
      <xdr:rowOff>59494</xdr:rowOff>
    </xdr:to>
    <xdr:cxnSp macro="">
      <xdr:nvCxnSpPr>
        <xdr:cNvPr id="234" name="直線コネクタ 233"/>
        <xdr:cNvCxnSpPr/>
      </xdr:nvCxnSpPr>
      <xdr:spPr>
        <a:xfrm>
          <a:off x="4546600" y="1686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3134</xdr:rowOff>
    </xdr:from>
    <xdr:ext cx="599010" cy="259045"/>
    <xdr:sp macro="" textlink="">
      <xdr:nvSpPr>
        <xdr:cNvPr id="235" name="衛生費最大値テキスト"/>
        <xdr:cNvSpPr txBox="1"/>
      </xdr:nvSpPr>
      <xdr:spPr>
        <a:xfrm>
          <a:off x="4686300" y="156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92</xdr:row>
      <xdr:rowOff>56457</xdr:rowOff>
    </xdr:from>
    <xdr:to>
      <xdr:col>6</xdr:col>
      <xdr:colOff>600075</xdr:colOff>
      <xdr:row>92</xdr:row>
      <xdr:rowOff>56457</xdr:rowOff>
    </xdr:to>
    <xdr:cxnSp macro="">
      <xdr:nvCxnSpPr>
        <xdr:cNvPr id="236" name="直線コネクタ 235"/>
        <xdr:cNvCxnSpPr/>
      </xdr:nvCxnSpPr>
      <xdr:spPr>
        <a:xfrm>
          <a:off x="4546600" y="158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155583</xdr:rowOff>
    </xdr:from>
    <xdr:to>
      <xdr:col>6</xdr:col>
      <xdr:colOff>511175</xdr:colOff>
      <xdr:row>93</xdr:row>
      <xdr:rowOff>158587</xdr:rowOff>
    </xdr:to>
    <xdr:cxnSp macro="">
      <xdr:nvCxnSpPr>
        <xdr:cNvPr id="237" name="直線コネクタ 236"/>
        <xdr:cNvCxnSpPr/>
      </xdr:nvCxnSpPr>
      <xdr:spPr>
        <a:xfrm>
          <a:off x="3797300" y="15928983"/>
          <a:ext cx="8382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58205</xdr:rowOff>
    </xdr:from>
    <xdr:ext cx="534377" cy="259045"/>
    <xdr:sp macro="" textlink="">
      <xdr:nvSpPr>
        <xdr:cNvPr id="238" name="衛生費平均値テキスト"/>
        <xdr:cNvSpPr txBox="1"/>
      </xdr:nvSpPr>
      <xdr:spPr>
        <a:xfrm>
          <a:off x="4686300" y="16517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79778</xdr:rowOff>
    </xdr:from>
    <xdr:to>
      <xdr:col>6</xdr:col>
      <xdr:colOff>561975</xdr:colOff>
      <xdr:row>97</xdr:row>
      <xdr:rowOff>9928</xdr:rowOff>
    </xdr:to>
    <xdr:sp macro="" textlink="">
      <xdr:nvSpPr>
        <xdr:cNvPr id="239" name="フローチャート : 判断 238"/>
        <xdr:cNvSpPr/>
      </xdr:nvSpPr>
      <xdr:spPr>
        <a:xfrm>
          <a:off x="45847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155583</xdr:rowOff>
    </xdr:from>
    <xdr:to>
      <xdr:col>5</xdr:col>
      <xdr:colOff>358775</xdr:colOff>
      <xdr:row>93</xdr:row>
      <xdr:rowOff>170169</xdr:rowOff>
    </xdr:to>
    <xdr:cxnSp macro="">
      <xdr:nvCxnSpPr>
        <xdr:cNvPr id="240" name="直線コネクタ 239"/>
        <xdr:cNvCxnSpPr/>
      </xdr:nvCxnSpPr>
      <xdr:spPr>
        <a:xfrm flipV="1">
          <a:off x="2908300" y="15928983"/>
          <a:ext cx="889000" cy="1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41" name="フローチャート : 判断 240"/>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2" name="テキスト ボックス 241"/>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110700</xdr:rowOff>
    </xdr:from>
    <xdr:to>
      <xdr:col>4</xdr:col>
      <xdr:colOff>155575</xdr:colOff>
      <xdr:row>93</xdr:row>
      <xdr:rowOff>170169</xdr:rowOff>
    </xdr:to>
    <xdr:cxnSp macro="">
      <xdr:nvCxnSpPr>
        <xdr:cNvPr id="243" name="直線コネクタ 242"/>
        <xdr:cNvCxnSpPr/>
      </xdr:nvCxnSpPr>
      <xdr:spPr>
        <a:xfrm>
          <a:off x="2019300" y="15541200"/>
          <a:ext cx="889000" cy="5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4" name="フローチャート : 判断 243"/>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5" name="テキスト ボックス 244"/>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110700</xdr:rowOff>
    </xdr:from>
    <xdr:to>
      <xdr:col>2</xdr:col>
      <xdr:colOff>638175</xdr:colOff>
      <xdr:row>91</xdr:row>
      <xdr:rowOff>42055</xdr:rowOff>
    </xdr:to>
    <xdr:cxnSp macro="">
      <xdr:nvCxnSpPr>
        <xdr:cNvPr id="246" name="直線コネクタ 245"/>
        <xdr:cNvCxnSpPr/>
      </xdr:nvCxnSpPr>
      <xdr:spPr>
        <a:xfrm flipV="1">
          <a:off x="1130300" y="15541200"/>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7" name="フローチャート : 判断 246"/>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8" name="テキスト ボックス 247"/>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9" name="フローチャート : 判断 248"/>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50" name="テキスト ボックス 249"/>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107787</xdr:rowOff>
    </xdr:from>
    <xdr:to>
      <xdr:col>6</xdr:col>
      <xdr:colOff>561975</xdr:colOff>
      <xdr:row>94</xdr:row>
      <xdr:rowOff>37937</xdr:rowOff>
    </xdr:to>
    <xdr:sp macro="" textlink="">
      <xdr:nvSpPr>
        <xdr:cNvPr id="256" name="円/楕円 255"/>
        <xdr:cNvSpPr/>
      </xdr:nvSpPr>
      <xdr:spPr>
        <a:xfrm>
          <a:off x="4584700" y="160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130664</xdr:rowOff>
    </xdr:from>
    <xdr:ext cx="534377" cy="259045"/>
    <xdr:sp macro="" textlink="">
      <xdr:nvSpPr>
        <xdr:cNvPr id="257" name="衛生費該当値テキスト"/>
        <xdr:cNvSpPr txBox="1"/>
      </xdr:nvSpPr>
      <xdr:spPr>
        <a:xfrm>
          <a:off x="4686300" y="1590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89,015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104783</xdr:rowOff>
    </xdr:from>
    <xdr:to>
      <xdr:col>5</xdr:col>
      <xdr:colOff>409575</xdr:colOff>
      <xdr:row>93</xdr:row>
      <xdr:rowOff>34933</xdr:rowOff>
    </xdr:to>
    <xdr:sp macro="" textlink="">
      <xdr:nvSpPr>
        <xdr:cNvPr id="258" name="円/楕円 257"/>
        <xdr:cNvSpPr/>
      </xdr:nvSpPr>
      <xdr:spPr>
        <a:xfrm>
          <a:off x="3746500" y="158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51460</xdr:rowOff>
    </xdr:from>
    <xdr:ext cx="599010" cy="259045"/>
    <xdr:sp macro="" textlink="">
      <xdr:nvSpPr>
        <xdr:cNvPr id="259" name="テキスト ボックス 258"/>
        <xdr:cNvSpPr txBox="1"/>
      </xdr:nvSpPr>
      <xdr:spPr>
        <a:xfrm>
          <a:off x="3497794" y="156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119369</xdr:rowOff>
    </xdr:from>
    <xdr:to>
      <xdr:col>4</xdr:col>
      <xdr:colOff>206375</xdr:colOff>
      <xdr:row>94</xdr:row>
      <xdr:rowOff>49519</xdr:rowOff>
    </xdr:to>
    <xdr:sp macro="" textlink="">
      <xdr:nvSpPr>
        <xdr:cNvPr id="260" name="円/楕円 259"/>
        <xdr:cNvSpPr/>
      </xdr:nvSpPr>
      <xdr:spPr>
        <a:xfrm>
          <a:off x="2857500" y="160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66046</xdr:rowOff>
    </xdr:from>
    <xdr:ext cx="534377" cy="259045"/>
    <xdr:sp macro="" textlink="">
      <xdr:nvSpPr>
        <xdr:cNvPr id="261" name="テキスト ボックス 260"/>
        <xdr:cNvSpPr txBox="1"/>
      </xdr:nvSpPr>
      <xdr:spPr>
        <a:xfrm>
          <a:off x="2641111" y="158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87,951</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59900</xdr:rowOff>
    </xdr:from>
    <xdr:to>
      <xdr:col>3</xdr:col>
      <xdr:colOff>3175</xdr:colOff>
      <xdr:row>90</xdr:row>
      <xdr:rowOff>161500</xdr:rowOff>
    </xdr:to>
    <xdr:sp macro="" textlink="">
      <xdr:nvSpPr>
        <xdr:cNvPr id="262" name="円/楕円 261"/>
        <xdr:cNvSpPr/>
      </xdr:nvSpPr>
      <xdr:spPr>
        <a:xfrm>
          <a:off x="1968500" y="154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6577</xdr:rowOff>
    </xdr:from>
    <xdr:ext cx="599010" cy="259045"/>
    <xdr:sp macro="" textlink="">
      <xdr:nvSpPr>
        <xdr:cNvPr id="263" name="テキスト ボックス 262"/>
        <xdr:cNvSpPr txBox="1"/>
      </xdr:nvSpPr>
      <xdr:spPr>
        <a:xfrm>
          <a:off x="1719794" y="1526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140,664</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162705</xdr:rowOff>
    </xdr:from>
    <xdr:to>
      <xdr:col>1</xdr:col>
      <xdr:colOff>485775</xdr:colOff>
      <xdr:row>91</xdr:row>
      <xdr:rowOff>92855</xdr:rowOff>
    </xdr:to>
    <xdr:sp macro="" textlink="">
      <xdr:nvSpPr>
        <xdr:cNvPr id="264" name="円/楕円 263"/>
        <xdr:cNvSpPr/>
      </xdr:nvSpPr>
      <xdr:spPr>
        <a:xfrm>
          <a:off x="1079500" y="15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109382</xdr:rowOff>
    </xdr:from>
    <xdr:ext cx="599010" cy="259045"/>
    <xdr:sp macro="" textlink="">
      <xdr:nvSpPr>
        <xdr:cNvPr id="265" name="テキスト ボックス 264"/>
        <xdr:cNvSpPr txBox="1"/>
      </xdr:nvSpPr>
      <xdr:spPr>
        <a:xfrm>
          <a:off x="830794" y="1536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89" name="直線コネクタ 288"/>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2"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3" name="直線コネクタ 292"/>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119888</xdr:rowOff>
    </xdr:from>
    <xdr:to>
      <xdr:col>15</xdr:col>
      <xdr:colOff>180975</xdr:colOff>
      <xdr:row>38</xdr:row>
      <xdr:rowOff>3683</xdr:rowOff>
    </xdr:to>
    <xdr:cxnSp macro="">
      <xdr:nvCxnSpPr>
        <xdr:cNvPr id="294" name="直線コネクタ 293"/>
        <xdr:cNvCxnSpPr/>
      </xdr:nvCxnSpPr>
      <xdr:spPr>
        <a:xfrm>
          <a:off x="9639300" y="5777738"/>
          <a:ext cx="8382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5"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6" name="フローチャート : 判断 295"/>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119888</xdr:rowOff>
    </xdr:from>
    <xdr:to>
      <xdr:col>14</xdr:col>
      <xdr:colOff>28575</xdr:colOff>
      <xdr:row>35</xdr:row>
      <xdr:rowOff>92837</xdr:rowOff>
    </xdr:to>
    <xdr:cxnSp macro="">
      <xdr:nvCxnSpPr>
        <xdr:cNvPr id="297" name="直線コネクタ 296"/>
        <xdr:cNvCxnSpPr/>
      </xdr:nvCxnSpPr>
      <xdr:spPr>
        <a:xfrm flipV="1">
          <a:off x="8750300" y="5777738"/>
          <a:ext cx="889000" cy="3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8" name="フローチャート : 判断 297"/>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299" name="テキスト ボックス 298"/>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92837</xdr:rowOff>
    </xdr:from>
    <xdr:to>
      <xdr:col>12</xdr:col>
      <xdr:colOff>511175</xdr:colOff>
      <xdr:row>36</xdr:row>
      <xdr:rowOff>129413</xdr:rowOff>
    </xdr:to>
    <xdr:cxnSp macro="">
      <xdr:nvCxnSpPr>
        <xdr:cNvPr id="300" name="直線コネクタ 299"/>
        <xdr:cNvCxnSpPr/>
      </xdr:nvCxnSpPr>
      <xdr:spPr>
        <a:xfrm flipV="1">
          <a:off x="7861300" y="609358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1" name="フローチャート : 判断 300"/>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148099</xdr:rowOff>
    </xdr:from>
    <xdr:ext cx="469744" cy="259045"/>
    <xdr:sp macro="" textlink="">
      <xdr:nvSpPr>
        <xdr:cNvPr id="302" name="テキスト ボックス 301"/>
        <xdr:cNvSpPr txBox="1"/>
      </xdr:nvSpPr>
      <xdr:spPr>
        <a:xfrm>
          <a:off x="8515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94742</xdr:rowOff>
    </xdr:from>
    <xdr:to>
      <xdr:col>11</xdr:col>
      <xdr:colOff>307975</xdr:colOff>
      <xdr:row>36</xdr:row>
      <xdr:rowOff>129413</xdr:rowOff>
    </xdr:to>
    <xdr:cxnSp macro="">
      <xdr:nvCxnSpPr>
        <xdr:cNvPr id="303" name="直線コネクタ 302"/>
        <xdr:cNvCxnSpPr/>
      </xdr:nvCxnSpPr>
      <xdr:spPr>
        <a:xfrm>
          <a:off x="6972300" y="6095492"/>
          <a:ext cx="8890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4" name="フローチャート : 判断 303"/>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5" name="テキスト ボックス 304"/>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6" name="フローチャート : 判断 305"/>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7" name="テキスト ボックス 306"/>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124333</xdr:rowOff>
    </xdr:from>
    <xdr:to>
      <xdr:col>15</xdr:col>
      <xdr:colOff>231775</xdr:colOff>
      <xdr:row>38</xdr:row>
      <xdr:rowOff>54483</xdr:rowOff>
    </xdr:to>
    <xdr:sp macro="" textlink="">
      <xdr:nvSpPr>
        <xdr:cNvPr id="313" name="円/楕円 312"/>
        <xdr:cNvSpPr/>
      </xdr:nvSpPr>
      <xdr:spPr>
        <a:xfrm>
          <a:off x="104267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102760</xdr:rowOff>
    </xdr:from>
    <xdr:ext cx="469744" cy="259045"/>
    <xdr:sp macro="" textlink="">
      <xdr:nvSpPr>
        <xdr:cNvPr id="314" name="労働費該当値テキスト"/>
        <xdr:cNvSpPr txBox="1"/>
      </xdr:nvSpPr>
      <xdr:spPr>
        <a:xfrm>
          <a:off x="10528300"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69088</xdr:rowOff>
    </xdr:from>
    <xdr:to>
      <xdr:col>14</xdr:col>
      <xdr:colOff>79375</xdr:colOff>
      <xdr:row>33</xdr:row>
      <xdr:rowOff>170688</xdr:rowOff>
    </xdr:to>
    <xdr:sp macro="" textlink="">
      <xdr:nvSpPr>
        <xdr:cNvPr id="315" name="円/楕円 314"/>
        <xdr:cNvSpPr/>
      </xdr:nvSpPr>
      <xdr:spPr>
        <a:xfrm>
          <a:off x="9588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15765</xdr:rowOff>
    </xdr:from>
    <xdr:ext cx="469744" cy="259045"/>
    <xdr:sp macro="" textlink="">
      <xdr:nvSpPr>
        <xdr:cNvPr id="316" name="テキスト ボックス 315"/>
        <xdr:cNvSpPr txBox="1"/>
      </xdr:nvSpPr>
      <xdr:spPr>
        <a:xfrm>
          <a:off x="9404427" y="55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42037</xdr:rowOff>
    </xdr:from>
    <xdr:to>
      <xdr:col>12</xdr:col>
      <xdr:colOff>561975</xdr:colOff>
      <xdr:row>35</xdr:row>
      <xdr:rowOff>143637</xdr:rowOff>
    </xdr:to>
    <xdr:sp macro="" textlink="">
      <xdr:nvSpPr>
        <xdr:cNvPr id="317" name="円/楕円 316"/>
        <xdr:cNvSpPr/>
      </xdr:nvSpPr>
      <xdr:spPr>
        <a:xfrm>
          <a:off x="8699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160164</xdr:rowOff>
    </xdr:from>
    <xdr:ext cx="469744" cy="259045"/>
    <xdr:sp macro="" textlink="">
      <xdr:nvSpPr>
        <xdr:cNvPr id="318" name="テキスト ボックス 317"/>
        <xdr:cNvSpPr txBox="1"/>
      </xdr:nvSpPr>
      <xdr:spPr>
        <a:xfrm>
          <a:off x="8515427" y="58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78613</xdr:rowOff>
    </xdr:from>
    <xdr:to>
      <xdr:col>11</xdr:col>
      <xdr:colOff>358775</xdr:colOff>
      <xdr:row>37</xdr:row>
      <xdr:rowOff>8763</xdr:rowOff>
    </xdr:to>
    <xdr:sp macro="" textlink="">
      <xdr:nvSpPr>
        <xdr:cNvPr id="319" name="円/楕円 318"/>
        <xdr:cNvSpPr/>
      </xdr:nvSpPr>
      <xdr:spPr>
        <a:xfrm>
          <a:off x="7810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171340</xdr:rowOff>
    </xdr:from>
    <xdr:ext cx="469744" cy="259045"/>
    <xdr:sp macro="" textlink="">
      <xdr:nvSpPr>
        <xdr:cNvPr id="320" name="テキスト ボックス 319"/>
        <xdr:cNvSpPr txBox="1"/>
      </xdr:nvSpPr>
      <xdr:spPr>
        <a:xfrm>
          <a:off x="7626427" y="63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43942</xdr:rowOff>
    </xdr:from>
    <xdr:to>
      <xdr:col>10</xdr:col>
      <xdr:colOff>155575</xdr:colOff>
      <xdr:row>35</xdr:row>
      <xdr:rowOff>145542</xdr:rowOff>
    </xdr:to>
    <xdr:sp macro="" textlink="">
      <xdr:nvSpPr>
        <xdr:cNvPr id="321" name="円/楕円 320"/>
        <xdr:cNvSpPr/>
      </xdr:nvSpPr>
      <xdr:spPr>
        <a:xfrm>
          <a:off x="6921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136669</xdr:rowOff>
    </xdr:from>
    <xdr:ext cx="469744" cy="259045"/>
    <xdr:sp macro="" textlink="">
      <xdr:nvSpPr>
        <xdr:cNvPr id="322" name="テキスト ボックス 321"/>
        <xdr:cNvSpPr txBox="1"/>
      </xdr:nvSpPr>
      <xdr:spPr>
        <a:xfrm>
          <a:off x="6737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4" name="直線コネクタ 343"/>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5"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6" name="直線コネクタ 345"/>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7"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8" name="直線コネクタ 347"/>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141785</xdr:rowOff>
    </xdr:from>
    <xdr:to>
      <xdr:col>15</xdr:col>
      <xdr:colOff>180975</xdr:colOff>
      <xdr:row>57</xdr:row>
      <xdr:rowOff>148775</xdr:rowOff>
    </xdr:to>
    <xdr:cxnSp macro="">
      <xdr:nvCxnSpPr>
        <xdr:cNvPr id="349" name="直線コネクタ 348"/>
        <xdr:cNvCxnSpPr/>
      </xdr:nvCxnSpPr>
      <xdr:spPr>
        <a:xfrm flipV="1">
          <a:off x="9639300" y="9914435"/>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0"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1" name="フローチャート : 判断 350"/>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148775</xdr:rowOff>
    </xdr:from>
    <xdr:to>
      <xdr:col>14</xdr:col>
      <xdr:colOff>28575</xdr:colOff>
      <xdr:row>57</xdr:row>
      <xdr:rowOff>154376</xdr:rowOff>
    </xdr:to>
    <xdr:cxnSp macro="">
      <xdr:nvCxnSpPr>
        <xdr:cNvPr id="352" name="直線コネクタ 351"/>
        <xdr:cNvCxnSpPr/>
      </xdr:nvCxnSpPr>
      <xdr:spPr>
        <a:xfrm flipV="1">
          <a:off x="8750300" y="992142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3" name="フローチャート : 判断 352"/>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48335</xdr:rowOff>
    </xdr:from>
    <xdr:ext cx="534377" cy="259045"/>
    <xdr:sp macro="" textlink="">
      <xdr:nvSpPr>
        <xdr:cNvPr id="354" name="テキスト ボックス 353"/>
        <xdr:cNvSpPr txBox="1"/>
      </xdr:nvSpPr>
      <xdr:spPr>
        <a:xfrm>
          <a:off x="9372111" y="99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106978</xdr:rowOff>
    </xdr:from>
    <xdr:to>
      <xdr:col>12</xdr:col>
      <xdr:colOff>511175</xdr:colOff>
      <xdr:row>57</xdr:row>
      <xdr:rowOff>154376</xdr:rowOff>
    </xdr:to>
    <xdr:cxnSp macro="">
      <xdr:nvCxnSpPr>
        <xdr:cNvPr id="355" name="直線コネクタ 354"/>
        <xdr:cNvCxnSpPr/>
      </xdr:nvCxnSpPr>
      <xdr:spPr>
        <a:xfrm>
          <a:off x="7861300" y="9879628"/>
          <a:ext cx="889000" cy="4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6" name="フローチャート : 判断 355"/>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57" name="テキスト ボックス 356"/>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106978</xdr:rowOff>
    </xdr:from>
    <xdr:to>
      <xdr:col>11</xdr:col>
      <xdr:colOff>307975</xdr:colOff>
      <xdr:row>57</xdr:row>
      <xdr:rowOff>154737</xdr:rowOff>
    </xdr:to>
    <xdr:cxnSp macro="">
      <xdr:nvCxnSpPr>
        <xdr:cNvPr id="358" name="直線コネクタ 357"/>
        <xdr:cNvCxnSpPr/>
      </xdr:nvCxnSpPr>
      <xdr:spPr>
        <a:xfrm flipV="1">
          <a:off x="6972300" y="9879628"/>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59" name="フローチャート : 判断 358"/>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62033</xdr:rowOff>
    </xdr:from>
    <xdr:ext cx="534377" cy="259045"/>
    <xdr:sp macro="" textlink="">
      <xdr:nvSpPr>
        <xdr:cNvPr id="360" name="テキスト ボックス 359"/>
        <xdr:cNvSpPr txBox="1"/>
      </xdr:nvSpPr>
      <xdr:spPr>
        <a:xfrm>
          <a:off x="7594111" y="10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1" name="フローチャート : 判断 360"/>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2" name="テキスト ボックス 361"/>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90985</xdr:rowOff>
    </xdr:from>
    <xdr:to>
      <xdr:col>15</xdr:col>
      <xdr:colOff>231775</xdr:colOff>
      <xdr:row>58</xdr:row>
      <xdr:rowOff>21135</xdr:rowOff>
    </xdr:to>
    <xdr:sp macro="" textlink="">
      <xdr:nvSpPr>
        <xdr:cNvPr id="368" name="円/楕円 367"/>
        <xdr:cNvSpPr/>
      </xdr:nvSpPr>
      <xdr:spPr>
        <a:xfrm>
          <a:off x="10426700" y="98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113862</xdr:rowOff>
    </xdr:from>
    <xdr:ext cx="534377" cy="259045"/>
    <xdr:sp macro="" textlink="">
      <xdr:nvSpPr>
        <xdr:cNvPr id="369" name="農林水産業費該当値テキスト"/>
        <xdr:cNvSpPr txBox="1"/>
      </xdr:nvSpPr>
      <xdr:spPr>
        <a:xfrm>
          <a:off x="10528300" y="971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97975</xdr:rowOff>
    </xdr:from>
    <xdr:to>
      <xdr:col>14</xdr:col>
      <xdr:colOff>79375</xdr:colOff>
      <xdr:row>58</xdr:row>
      <xdr:rowOff>28125</xdr:rowOff>
    </xdr:to>
    <xdr:sp macro="" textlink="">
      <xdr:nvSpPr>
        <xdr:cNvPr id="370" name="円/楕円 369"/>
        <xdr:cNvSpPr/>
      </xdr:nvSpPr>
      <xdr:spPr>
        <a:xfrm>
          <a:off x="9588500" y="98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44652</xdr:rowOff>
    </xdr:from>
    <xdr:ext cx="534377" cy="259045"/>
    <xdr:sp macro="" textlink="">
      <xdr:nvSpPr>
        <xdr:cNvPr id="371" name="テキスト ボックス 370"/>
        <xdr:cNvSpPr txBox="1"/>
      </xdr:nvSpPr>
      <xdr:spPr>
        <a:xfrm>
          <a:off x="9372111" y="96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103576</xdr:rowOff>
    </xdr:from>
    <xdr:to>
      <xdr:col>12</xdr:col>
      <xdr:colOff>561975</xdr:colOff>
      <xdr:row>58</xdr:row>
      <xdr:rowOff>33726</xdr:rowOff>
    </xdr:to>
    <xdr:sp macro="" textlink="">
      <xdr:nvSpPr>
        <xdr:cNvPr id="372" name="円/楕円 371"/>
        <xdr:cNvSpPr/>
      </xdr:nvSpPr>
      <xdr:spPr>
        <a:xfrm>
          <a:off x="8699500" y="9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50253</xdr:rowOff>
    </xdr:from>
    <xdr:ext cx="534377" cy="259045"/>
    <xdr:sp macro="" textlink="">
      <xdr:nvSpPr>
        <xdr:cNvPr id="373" name="テキスト ボックス 372"/>
        <xdr:cNvSpPr txBox="1"/>
      </xdr:nvSpPr>
      <xdr:spPr>
        <a:xfrm>
          <a:off x="8483111" y="9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56178</xdr:rowOff>
    </xdr:from>
    <xdr:to>
      <xdr:col>11</xdr:col>
      <xdr:colOff>358775</xdr:colOff>
      <xdr:row>57</xdr:row>
      <xdr:rowOff>157778</xdr:rowOff>
    </xdr:to>
    <xdr:sp macro="" textlink="">
      <xdr:nvSpPr>
        <xdr:cNvPr id="374" name="円/楕円 373"/>
        <xdr:cNvSpPr/>
      </xdr:nvSpPr>
      <xdr:spPr>
        <a:xfrm>
          <a:off x="7810500" y="98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2855</xdr:rowOff>
    </xdr:from>
    <xdr:ext cx="534377" cy="259045"/>
    <xdr:sp macro="" textlink="">
      <xdr:nvSpPr>
        <xdr:cNvPr id="375" name="テキスト ボックス 374"/>
        <xdr:cNvSpPr txBox="1"/>
      </xdr:nvSpPr>
      <xdr:spPr>
        <a:xfrm>
          <a:off x="7594111" y="96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103937</xdr:rowOff>
    </xdr:from>
    <xdr:to>
      <xdr:col>10</xdr:col>
      <xdr:colOff>155575</xdr:colOff>
      <xdr:row>58</xdr:row>
      <xdr:rowOff>34087</xdr:rowOff>
    </xdr:to>
    <xdr:sp macro="" textlink="">
      <xdr:nvSpPr>
        <xdr:cNvPr id="376" name="円/楕円 375"/>
        <xdr:cNvSpPr/>
      </xdr:nvSpPr>
      <xdr:spPr>
        <a:xfrm>
          <a:off x="6921500" y="98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50614</xdr:rowOff>
    </xdr:from>
    <xdr:ext cx="534377" cy="259045"/>
    <xdr:sp macro="" textlink="">
      <xdr:nvSpPr>
        <xdr:cNvPr id="377" name="テキスト ボックス 376"/>
        <xdr:cNvSpPr txBox="1"/>
      </xdr:nvSpPr>
      <xdr:spPr>
        <a:xfrm>
          <a:off x="6705111" y="96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3" name="直線コネクタ 402"/>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4"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5" name="直線コネクタ 404"/>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6"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7" name="直線コネクタ 406"/>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72557</xdr:rowOff>
    </xdr:from>
    <xdr:to>
      <xdr:col>15</xdr:col>
      <xdr:colOff>180975</xdr:colOff>
      <xdr:row>75</xdr:row>
      <xdr:rowOff>108479</xdr:rowOff>
    </xdr:to>
    <xdr:cxnSp macro="">
      <xdr:nvCxnSpPr>
        <xdr:cNvPr id="408" name="直線コネクタ 407"/>
        <xdr:cNvCxnSpPr/>
      </xdr:nvCxnSpPr>
      <xdr:spPr>
        <a:xfrm flipV="1">
          <a:off x="9639300" y="12931307"/>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09"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0" name="フローチャート : 判断 409"/>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108479</xdr:rowOff>
    </xdr:from>
    <xdr:to>
      <xdr:col>14</xdr:col>
      <xdr:colOff>28575</xdr:colOff>
      <xdr:row>76</xdr:row>
      <xdr:rowOff>129870</xdr:rowOff>
    </xdr:to>
    <xdr:cxnSp macro="">
      <xdr:nvCxnSpPr>
        <xdr:cNvPr id="411" name="直線コネクタ 410"/>
        <xdr:cNvCxnSpPr/>
      </xdr:nvCxnSpPr>
      <xdr:spPr>
        <a:xfrm flipV="1">
          <a:off x="8750300" y="12967229"/>
          <a:ext cx="889000" cy="1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2" name="フローチャート : 判断 411"/>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3" name="テキスト ボックス 412"/>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111387</xdr:rowOff>
    </xdr:from>
    <xdr:to>
      <xdr:col>12</xdr:col>
      <xdr:colOff>511175</xdr:colOff>
      <xdr:row>76</xdr:row>
      <xdr:rowOff>129870</xdr:rowOff>
    </xdr:to>
    <xdr:cxnSp macro="">
      <xdr:nvCxnSpPr>
        <xdr:cNvPr id="414" name="直線コネクタ 413"/>
        <xdr:cNvCxnSpPr/>
      </xdr:nvCxnSpPr>
      <xdr:spPr>
        <a:xfrm>
          <a:off x="7861300" y="13141587"/>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5" name="フローチャート : 判断 414"/>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6" name="テキスト ボックス 415"/>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61291</xdr:rowOff>
    </xdr:from>
    <xdr:to>
      <xdr:col>11</xdr:col>
      <xdr:colOff>307975</xdr:colOff>
      <xdr:row>76</xdr:row>
      <xdr:rowOff>111387</xdr:rowOff>
    </xdr:to>
    <xdr:cxnSp macro="">
      <xdr:nvCxnSpPr>
        <xdr:cNvPr id="417" name="直線コネクタ 416"/>
        <xdr:cNvCxnSpPr/>
      </xdr:nvCxnSpPr>
      <xdr:spPr>
        <a:xfrm>
          <a:off x="6972300" y="13091491"/>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8" name="フローチャート : 判断 417"/>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19" name="テキスト ボックス 418"/>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0" name="フローチャート : 判断 419"/>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1" name="テキスト ボックス 420"/>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21757</xdr:rowOff>
    </xdr:from>
    <xdr:to>
      <xdr:col>15</xdr:col>
      <xdr:colOff>231775</xdr:colOff>
      <xdr:row>75</xdr:row>
      <xdr:rowOff>123357</xdr:rowOff>
    </xdr:to>
    <xdr:sp macro="" textlink="">
      <xdr:nvSpPr>
        <xdr:cNvPr id="427" name="円/楕円 426"/>
        <xdr:cNvSpPr/>
      </xdr:nvSpPr>
      <xdr:spPr>
        <a:xfrm>
          <a:off x="10426700" y="128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44634</xdr:rowOff>
    </xdr:from>
    <xdr:ext cx="534377" cy="259045"/>
    <xdr:sp macro="" textlink="">
      <xdr:nvSpPr>
        <xdr:cNvPr id="428" name="商工費該当値テキスト"/>
        <xdr:cNvSpPr txBox="1"/>
      </xdr:nvSpPr>
      <xdr:spPr>
        <a:xfrm>
          <a:off x="10528300" y="1273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57679</xdr:rowOff>
    </xdr:from>
    <xdr:to>
      <xdr:col>14</xdr:col>
      <xdr:colOff>79375</xdr:colOff>
      <xdr:row>75</xdr:row>
      <xdr:rowOff>159280</xdr:rowOff>
    </xdr:to>
    <xdr:sp macro="" textlink="">
      <xdr:nvSpPr>
        <xdr:cNvPr id="429" name="円/楕円 428"/>
        <xdr:cNvSpPr/>
      </xdr:nvSpPr>
      <xdr:spPr>
        <a:xfrm>
          <a:off x="9588500" y="1291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4356</xdr:rowOff>
    </xdr:from>
    <xdr:ext cx="534377" cy="259045"/>
    <xdr:sp macro="" textlink="">
      <xdr:nvSpPr>
        <xdr:cNvPr id="430" name="テキスト ボックス 429"/>
        <xdr:cNvSpPr txBox="1"/>
      </xdr:nvSpPr>
      <xdr:spPr>
        <a:xfrm>
          <a:off x="9372111" y="1269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79070</xdr:rowOff>
    </xdr:from>
    <xdr:to>
      <xdr:col>12</xdr:col>
      <xdr:colOff>561975</xdr:colOff>
      <xdr:row>77</xdr:row>
      <xdr:rowOff>9220</xdr:rowOff>
    </xdr:to>
    <xdr:sp macro="" textlink="">
      <xdr:nvSpPr>
        <xdr:cNvPr id="431" name="円/楕円 430"/>
        <xdr:cNvSpPr/>
      </xdr:nvSpPr>
      <xdr:spPr>
        <a:xfrm>
          <a:off x="8699500" y="131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25747</xdr:rowOff>
    </xdr:from>
    <xdr:ext cx="534377" cy="259045"/>
    <xdr:sp macro="" textlink="">
      <xdr:nvSpPr>
        <xdr:cNvPr id="432" name="テキスト ボックス 431"/>
        <xdr:cNvSpPr txBox="1"/>
      </xdr:nvSpPr>
      <xdr:spPr>
        <a:xfrm>
          <a:off x="8483111" y="128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60587</xdr:rowOff>
    </xdr:from>
    <xdr:to>
      <xdr:col>11</xdr:col>
      <xdr:colOff>358775</xdr:colOff>
      <xdr:row>76</xdr:row>
      <xdr:rowOff>162187</xdr:rowOff>
    </xdr:to>
    <xdr:sp macro="" textlink="">
      <xdr:nvSpPr>
        <xdr:cNvPr id="433" name="円/楕円 432"/>
        <xdr:cNvSpPr/>
      </xdr:nvSpPr>
      <xdr:spPr>
        <a:xfrm>
          <a:off x="7810500" y="130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7263</xdr:rowOff>
    </xdr:from>
    <xdr:ext cx="534377" cy="259045"/>
    <xdr:sp macro="" textlink="">
      <xdr:nvSpPr>
        <xdr:cNvPr id="434" name="テキスト ボックス 433"/>
        <xdr:cNvSpPr txBox="1"/>
      </xdr:nvSpPr>
      <xdr:spPr>
        <a:xfrm>
          <a:off x="7594111" y="128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10491</xdr:rowOff>
    </xdr:from>
    <xdr:to>
      <xdr:col>10</xdr:col>
      <xdr:colOff>155575</xdr:colOff>
      <xdr:row>76</xdr:row>
      <xdr:rowOff>112091</xdr:rowOff>
    </xdr:to>
    <xdr:sp macro="" textlink="">
      <xdr:nvSpPr>
        <xdr:cNvPr id="435" name="円/楕円 434"/>
        <xdr:cNvSpPr/>
      </xdr:nvSpPr>
      <xdr:spPr>
        <a:xfrm>
          <a:off x="6921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128617</xdr:rowOff>
    </xdr:from>
    <xdr:ext cx="534377" cy="259045"/>
    <xdr:sp macro="" textlink="">
      <xdr:nvSpPr>
        <xdr:cNvPr id="436" name="テキスト ボックス 435"/>
        <xdr:cNvSpPr txBox="1"/>
      </xdr:nvSpPr>
      <xdr:spPr>
        <a:xfrm>
          <a:off x="6705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8" name="直線コネクタ 457"/>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9"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0" name="直線コネクタ 459"/>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1"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2" name="直線コネクタ 461"/>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4266</xdr:rowOff>
    </xdr:from>
    <xdr:to>
      <xdr:col>15</xdr:col>
      <xdr:colOff>180975</xdr:colOff>
      <xdr:row>98</xdr:row>
      <xdr:rowOff>19746</xdr:rowOff>
    </xdr:to>
    <xdr:cxnSp macro="">
      <xdr:nvCxnSpPr>
        <xdr:cNvPr id="463" name="直線コネクタ 462"/>
        <xdr:cNvCxnSpPr/>
      </xdr:nvCxnSpPr>
      <xdr:spPr>
        <a:xfrm flipV="1">
          <a:off x="9639300" y="16806366"/>
          <a:ext cx="8382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4"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5" name="フローチャート : 判断 464"/>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19746</xdr:rowOff>
    </xdr:from>
    <xdr:to>
      <xdr:col>14</xdr:col>
      <xdr:colOff>28575</xdr:colOff>
      <xdr:row>98</xdr:row>
      <xdr:rowOff>24524</xdr:rowOff>
    </xdr:to>
    <xdr:cxnSp macro="">
      <xdr:nvCxnSpPr>
        <xdr:cNvPr id="466" name="直線コネクタ 465"/>
        <xdr:cNvCxnSpPr/>
      </xdr:nvCxnSpPr>
      <xdr:spPr>
        <a:xfrm flipV="1">
          <a:off x="8750300" y="1682184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7" name="フローチャート : 判断 466"/>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8" name="テキスト ボックス 467"/>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134993</xdr:rowOff>
    </xdr:from>
    <xdr:to>
      <xdr:col>12</xdr:col>
      <xdr:colOff>511175</xdr:colOff>
      <xdr:row>98</xdr:row>
      <xdr:rowOff>24524</xdr:rowOff>
    </xdr:to>
    <xdr:cxnSp macro="">
      <xdr:nvCxnSpPr>
        <xdr:cNvPr id="469" name="直線コネクタ 468"/>
        <xdr:cNvCxnSpPr/>
      </xdr:nvCxnSpPr>
      <xdr:spPr>
        <a:xfrm>
          <a:off x="7861300" y="16765643"/>
          <a:ext cx="889000" cy="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0" name="フローチャート : 判断 469"/>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1" name="テキスト ボックス 470"/>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134993</xdr:rowOff>
    </xdr:from>
    <xdr:to>
      <xdr:col>11</xdr:col>
      <xdr:colOff>307975</xdr:colOff>
      <xdr:row>98</xdr:row>
      <xdr:rowOff>35156</xdr:rowOff>
    </xdr:to>
    <xdr:cxnSp macro="">
      <xdr:nvCxnSpPr>
        <xdr:cNvPr id="472" name="直線コネクタ 471"/>
        <xdr:cNvCxnSpPr/>
      </xdr:nvCxnSpPr>
      <xdr:spPr>
        <a:xfrm flipV="1">
          <a:off x="6972300" y="16765643"/>
          <a:ext cx="889000" cy="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3" name="フローチャート : 判断 472"/>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4" name="テキスト ボックス 473"/>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5" name="フローチャート : 判断 474"/>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6" name="テキスト ボックス 475"/>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124916</xdr:rowOff>
    </xdr:from>
    <xdr:to>
      <xdr:col>15</xdr:col>
      <xdr:colOff>231775</xdr:colOff>
      <xdr:row>98</xdr:row>
      <xdr:rowOff>55066</xdr:rowOff>
    </xdr:to>
    <xdr:sp macro="" textlink="">
      <xdr:nvSpPr>
        <xdr:cNvPr id="482" name="円/楕円 481"/>
        <xdr:cNvSpPr/>
      </xdr:nvSpPr>
      <xdr:spPr>
        <a:xfrm>
          <a:off x="10426700" y="167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3"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140396</xdr:rowOff>
    </xdr:from>
    <xdr:to>
      <xdr:col>14</xdr:col>
      <xdr:colOff>79375</xdr:colOff>
      <xdr:row>98</xdr:row>
      <xdr:rowOff>70546</xdr:rowOff>
    </xdr:to>
    <xdr:sp macro="" textlink="">
      <xdr:nvSpPr>
        <xdr:cNvPr id="484" name="円/楕円 483"/>
        <xdr:cNvSpPr/>
      </xdr:nvSpPr>
      <xdr:spPr>
        <a:xfrm>
          <a:off x="9588500" y="167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61673</xdr:rowOff>
    </xdr:from>
    <xdr:ext cx="534377" cy="259045"/>
    <xdr:sp macro="" textlink="">
      <xdr:nvSpPr>
        <xdr:cNvPr id="485" name="テキスト ボックス 484"/>
        <xdr:cNvSpPr txBox="1"/>
      </xdr:nvSpPr>
      <xdr:spPr>
        <a:xfrm>
          <a:off x="9372111" y="168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145174</xdr:rowOff>
    </xdr:from>
    <xdr:to>
      <xdr:col>12</xdr:col>
      <xdr:colOff>561975</xdr:colOff>
      <xdr:row>98</xdr:row>
      <xdr:rowOff>75324</xdr:rowOff>
    </xdr:to>
    <xdr:sp macro="" textlink="">
      <xdr:nvSpPr>
        <xdr:cNvPr id="486" name="円/楕円 485"/>
        <xdr:cNvSpPr/>
      </xdr:nvSpPr>
      <xdr:spPr>
        <a:xfrm>
          <a:off x="8699500" y="167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66451</xdr:rowOff>
    </xdr:from>
    <xdr:ext cx="534377" cy="259045"/>
    <xdr:sp macro="" textlink="">
      <xdr:nvSpPr>
        <xdr:cNvPr id="487" name="テキスト ボックス 486"/>
        <xdr:cNvSpPr txBox="1"/>
      </xdr:nvSpPr>
      <xdr:spPr>
        <a:xfrm>
          <a:off x="8483111" y="168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84193</xdr:rowOff>
    </xdr:from>
    <xdr:to>
      <xdr:col>11</xdr:col>
      <xdr:colOff>358775</xdr:colOff>
      <xdr:row>98</xdr:row>
      <xdr:rowOff>14343</xdr:rowOff>
    </xdr:to>
    <xdr:sp macro="" textlink="">
      <xdr:nvSpPr>
        <xdr:cNvPr id="488" name="円/楕円 487"/>
        <xdr:cNvSpPr/>
      </xdr:nvSpPr>
      <xdr:spPr>
        <a:xfrm>
          <a:off x="7810500" y="167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30870</xdr:rowOff>
    </xdr:from>
    <xdr:ext cx="534377" cy="259045"/>
    <xdr:sp macro="" textlink="">
      <xdr:nvSpPr>
        <xdr:cNvPr id="489" name="テキスト ボックス 488"/>
        <xdr:cNvSpPr txBox="1"/>
      </xdr:nvSpPr>
      <xdr:spPr>
        <a:xfrm>
          <a:off x="7594111" y="164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155806</xdr:rowOff>
    </xdr:from>
    <xdr:to>
      <xdr:col>10</xdr:col>
      <xdr:colOff>155575</xdr:colOff>
      <xdr:row>98</xdr:row>
      <xdr:rowOff>85956</xdr:rowOff>
    </xdr:to>
    <xdr:sp macro="" textlink="">
      <xdr:nvSpPr>
        <xdr:cNvPr id="490" name="円/楕円 489"/>
        <xdr:cNvSpPr/>
      </xdr:nvSpPr>
      <xdr:spPr>
        <a:xfrm>
          <a:off x="6921500" y="167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77083</xdr:rowOff>
    </xdr:from>
    <xdr:ext cx="534377" cy="259045"/>
    <xdr:sp macro="" textlink="">
      <xdr:nvSpPr>
        <xdr:cNvPr id="491" name="テキスト ボックス 490"/>
        <xdr:cNvSpPr txBox="1"/>
      </xdr:nvSpPr>
      <xdr:spPr>
        <a:xfrm>
          <a:off x="6705111" y="168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6" name="直線コネクタ 515"/>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7"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8" name="直線コネクタ 517"/>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9"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0" name="直線コネクタ 519"/>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48413</xdr:rowOff>
    </xdr:from>
    <xdr:to>
      <xdr:col>23</xdr:col>
      <xdr:colOff>517525</xdr:colOff>
      <xdr:row>35</xdr:row>
      <xdr:rowOff>41097</xdr:rowOff>
    </xdr:to>
    <xdr:cxnSp macro="">
      <xdr:nvCxnSpPr>
        <xdr:cNvPr id="521" name="直線コネクタ 520"/>
        <xdr:cNvCxnSpPr/>
      </xdr:nvCxnSpPr>
      <xdr:spPr>
        <a:xfrm flipV="1">
          <a:off x="15481300" y="5363363"/>
          <a:ext cx="838200" cy="67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2"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3" name="フローチャート : 判断 522"/>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41097</xdr:rowOff>
    </xdr:from>
    <xdr:to>
      <xdr:col>22</xdr:col>
      <xdr:colOff>365125</xdr:colOff>
      <xdr:row>36</xdr:row>
      <xdr:rowOff>69748</xdr:rowOff>
    </xdr:to>
    <xdr:cxnSp macro="">
      <xdr:nvCxnSpPr>
        <xdr:cNvPr id="524" name="直線コネクタ 523"/>
        <xdr:cNvCxnSpPr/>
      </xdr:nvCxnSpPr>
      <xdr:spPr>
        <a:xfrm flipV="1">
          <a:off x="14592300" y="6041847"/>
          <a:ext cx="889000" cy="2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5" name="フローチャート : 判断 524"/>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32085</xdr:rowOff>
    </xdr:from>
    <xdr:ext cx="534377" cy="259045"/>
    <xdr:sp macro="" textlink="">
      <xdr:nvSpPr>
        <xdr:cNvPr id="526" name="テキスト ボックス 525"/>
        <xdr:cNvSpPr txBox="1"/>
      </xdr:nvSpPr>
      <xdr:spPr>
        <a:xfrm>
          <a:off x="15214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100000</xdr:rowOff>
    </xdr:from>
    <xdr:to>
      <xdr:col>21</xdr:col>
      <xdr:colOff>161925</xdr:colOff>
      <xdr:row>36</xdr:row>
      <xdr:rowOff>69748</xdr:rowOff>
    </xdr:to>
    <xdr:cxnSp macro="">
      <xdr:nvCxnSpPr>
        <xdr:cNvPr id="527" name="直線コネクタ 526"/>
        <xdr:cNvCxnSpPr/>
      </xdr:nvCxnSpPr>
      <xdr:spPr>
        <a:xfrm>
          <a:off x="13703300" y="6100750"/>
          <a:ext cx="889000" cy="1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8" name="フローチャート : 判断 527"/>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29" name="テキスト ボックス 528"/>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100000</xdr:rowOff>
    </xdr:from>
    <xdr:to>
      <xdr:col>19</xdr:col>
      <xdr:colOff>644525</xdr:colOff>
      <xdr:row>35</xdr:row>
      <xdr:rowOff>145682</xdr:rowOff>
    </xdr:to>
    <xdr:cxnSp macro="">
      <xdr:nvCxnSpPr>
        <xdr:cNvPr id="530" name="直線コネクタ 529"/>
        <xdr:cNvCxnSpPr/>
      </xdr:nvCxnSpPr>
      <xdr:spPr>
        <a:xfrm flipV="1">
          <a:off x="12814300" y="6100750"/>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1" name="フローチャート : 判断 530"/>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2" name="テキスト ボックス 531"/>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3" name="フローチャート : 判断 532"/>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26293</xdr:rowOff>
    </xdr:from>
    <xdr:ext cx="534377" cy="259045"/>
    <xdr:sp macro="" textlink="">
      <xdr:nvSpPr>
        <xdr:cNvPr id="534" name="テキスト ボックス 533"/>
        <xdr:cNvSpPr txBox="1"/>
      </xdr:nvSpPr>
      <xdr:spPr>
        <a:xfrm>
          <a:off x="12547111" y="63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169063</xdr:rowOff>
    </xdr:from>
    <xdr:to>
      <xdr:col>23</xdr:col>
      <xdr:colOff>568325</xdr:colOff>
      <xdr:row>31</xdr:row>
      <xdr:rowOff>99213</xdr:rowOff>
    </xdr:to>
    <xdr:sp macro="" textlink="">
      <xdr:nvSpPr>
        <xdr:cNvPr id="540" name="円/楕円 539"/>
        <xdr:cNvSpPr/>
      </xdr:nvSpPr>
      <xdr:spPr>
        <a:xfrm>
          <a:off x="16268700" y="53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122090</xdr:rowOff>
    </xdr:from>
    <xdr:ext cx="534377" cy="259045"/>
    <xdr:sp macro="" textlink="">
      <xdr:nvSpPr>
        <xdr:cNvPr id="541" name="消防費該当値テキスト"/>
        <xdr:cNvSpPr txBox="1"/>
      </xdr:nvSpPr>
      <xdr:spPr>
        <a:xfrm>
          <a:off x="16370300" y="52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161747</xdr:rowOff>
    </xdr:from>
    <xdr:to>
      <xdr:col>22</xdr:col>
      <xdr:colOff>415925</xdr:colOff>
      <xdr:row>35</xdr:row>
      <xdr:rowOff>91897</xdr:rowOff>
    </xdr:to>
    <xdr:sp macro="" textlink="">
      <xdr:nvSpPr>
        <xdr:cNvPr id="542" name="円/楕円 541"/>
        <xdr:cNvSpPr/>
      </xdr:nvSpPr>
      <xdr:spPr>
        <a:xfrm>
          <a:off x="15430500" y="59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108424</xdr:rowOff>
    </xdr:from>
    <xdr:ext cx="534377" cy="259045"/>
    <xdr:sp macro="" textlink="">
      <xdr:nvSpPr>
        <xdr:cNvPr id="543" name="テキスト ボックス 542"/>
        <xdr:cNvSpPr txBox="1"/>
      </xdr:nvSpPr>
      <xdr:spPr>
        <a:xfrm>
          <a:off x="15214111" y="57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18948</xdr:rowOff>
    </xdr:from>
    <xdr:to>
      <xdr:col>21</xdr:col>
      <xdr:colOff>212725</xdr:colOff>
      <xdr:row>36</xdr:row>
      <xdr:rowOff>120548</xdr:rowOff>
    </xdr:to>
    <xdr:sp macro="" textlink="">
      <xdr:nvSpPr>
        <xdr:cNvPr id="544" name="円/楕円 543"/>
        <xdr:cNvSpPr/>
      </xdr:nvSpPr>
      <xdr:spPr>
        <a:xfrm>
          <a:off x="14541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111675</xdr:rowOff>
    </xdr:from>
    <xdr:ext cx="534377" cy="259045"/>
    <xdr:sp macro="" textlink="">
      <xdr:nvSpPr>
        <xdr:cNvPr id="545" name="テキスト ボックス 544"/>
        <xdr:cNvSpPr txBox="1"/>
      </xdr:nvSpPr>
      <xdr:spPr>
        <a:xfrm>
          <a:off x="14325111" y="62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49200</xdr:rowOff>
    </xdr:from>
    <xdr:to>
      <xdr:col>20</xdr:col>
      <xdr:colOff>9525</xdr:colOff>
      <xdr:row>35</xdr:row>
      <xdr:rowOff>150800</xdr:rowOff>
    </xdr:to>
    <xdr:sp macro="" textlink="">
      <xdr:nvSpPr>
        <xdr:cNvPr id="546" name="円/楕円 545"/>
        <xdr:cNvSpPr/>
      </xdr:nvSpPr>
      <xdr:spPr>
        <a:xfrm>
          <a:off x="13652500" y="60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167327</xdr:rowOff>
    </xdr:from>
    <xdr:ext cx="534377" cy="259045"/>
    <xdr:sp macro="" textlink="">
      <xdr:nvSpPr>
        <xdr:cNvPr id="547" name="テキスト ボックス 546"/>
        <xdr:cNvSpPr txBox="1"/>
      </xdr:nvSpPr>
      <xdr:spPr>
        <a:xfrm>
          <a:off x="13436111" y="5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94882</xdr:rowOff>
    </xdr:from>
    <xdr:to>
      <xdr:col>18</xdr:col>
      <xdr:colOff>492125</xdr:colOff>
      <xdr:row>36</xdr:row>
      <xdr:rowOff>25032</xdr:rowOff>
    </xdr:to>
    <xdr:sp macro="" textlink="">
      <xdr:nvSpPr>
        <xdr:cNvPr id="548" name="円/楕円 547"/>
        <xdr:cNvSpPr/>
      </xdr:nvSpPr>
      <xdr:spPr>
        <a:xfrm>
          <a:off x="12763500" y="6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41559</xdr:rowOff>
    </xdr:from>
    <xdr:ext cx="534377" cy="259045"/>
    <xdr:sp macro="" textlink="">
      <xdr:nvSpPr>
        <xdr:cNvPr id="549" name="テキスト ボックス 548"/>
        <xdr:cNvSpPr txBox="1"/>
      </xdr:nvSpPr>
      <xdr:spPr>
        <a:xfrm>
          <a:off x="12547111" y="587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6" name="直線コネクタ 575"/>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7"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8" name="直線コネクタ 577"/>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9"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0" name="直線コネクタ 579"/>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26674</xdr:rowOff>
    </xdr:from>
    <xdr:to>
      <xdr:col>23</xdr:col>
      <xdr:colOff>517525</xdr:colOff>
      <xdr:row>56</xdr:row>
      <xdr:rowOff>83627</xdr:rowOff>
    </xdr:to>
    <xdr:cxnSp macro="">
      <xdr:nvCxnSpPr>
        <xdr:cNvPr id="581" name="直線コネクタ 580"/>
        <xdr:cNvCxnSpPr/>
      </xdr:nvCxnSpPr>
      <xdr:spPr>
        <a:xfrm>
          <a:off x="15481300" y="9113524"/>
          <a:ext cx="838200" cy="5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2"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3" name="フローチャート : 判断 582"/>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26674</xdr:rowOff>
    </xdr:from>
    <xdr:to>
      <xdr:col>22</xdr:col>
      <xdr:colOff>365125</xdr:colOff>
      <xdr:row>55</xdr:row>
      <xdr:rowOff>164372</xdr:rowOff>
    </xdr:to>
    <xdr:cxnSp macro="">
      <xdr:nvCxnSpPr>
        <xdr:cNvPr id="584" name="直線コネクタ 583"/>
        <xdr:cNvCxnSpPr/>
      </xdr:nvCxnSpPr>
      <xdr:spPr>
        <a:xfrm flipV="1">
          <a:off x="14592300" y="9113524"/>
          <a:ext cx="889000" cy="4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5" name="フローチャート : 判断 584"/>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6" name="テキスト ボックス 585"/>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147309</xdr:rowOff>
    </xdr:from>
    <xdr:to>
      <xdr:col>21</xdr:col>
      <xdr:colOff>161925</xdr:colOff>
      <xdr:row>55</xdr:row>
      <xdr:rowOff>164372</xdr:rowOff>
    </xdr:to>
    <xdr:cxnSp macro="">
      <xdr:nvCxnSpPr>
        <xdr:cNvPr id="587" name="直線コネクタ 586"/>
        <xdr:cNvCxnSpPr/>
      </xdr:nvCxnSpPr>
      <xdr:spPr>
        <a:xfrm>
          <a:off x="13703300" y="9577059"/>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8" name="フローチャート : 判断 587"/>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89" name="テキスト ボックス 588"/>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33613</xdr:rowOff>
    </xdr:from>
    <xdr:to>
      <xdr:col>19</xdr:col>
      <xdr:colOff>644525</xdr:colOff>
      <xdr:row>55</xdr:row>
      <xdr:rowOff>147309</xdr:rowOff>
    </xdr:to>
    <xdr:cxnSp macro="">
      <xdr:nvCxnSpPr>
        <xdr:cNvPr id="590" name="直線コネクタ 589"/>
        <xdr:cNvCxnSpPr/>
      </xdr:nvCxnSpPr>
      <xdr:spPr>
        <a:xfrm>
          <a:off x="12814300" y="9463363"/>
          <a:ext cx="889000" cy="1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1" name="フローチャート : 判断 590"/>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2" name="テキスト ボックス 591"/>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3" name="フローチャート : 判断 592"/>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4" name="テキスト ボックス 593"/>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32827</xdr:rowOff>
    </xdr:from>
    <xdr:to>
      <xdr:col>23</xdr:col>
      <xdr:colOff>568325</xdr:colOff>
      <xdr:row>56</xdr:row>
      <xdr:rowOff>134427</xdr:rowOff>
    </xdr:to>
    <xdr:sp macro="" textlink="">
      <xdr:nvSpPr>
        <xdr:cNvPr id="600" name="円/楕円 599"/>
        <xdr:cNvSpPr/>
      </xdr:nvSpPr>
      <xdr:spPr>
        <a:xfrm>
          <a:off x="16268700" y="96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11254</xdr:rowOff>
    </xdr:from>
    <xdr:ext cx="534377" cy="259045"/>
    <xdr:sp macro="" textlink="">
      <xdr:nvSpPr>
        <xdr:cNvPr id="601" name="教育費該当値テキスト"/>
        <xdr:cNvSpPr txBox="1"/>
      </xdr:nvSpPr>
      <xdr:spPr>
        <a:xfrm>
          <a:off x="16370300" y="96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147324</xdr:rowOff>
    </xdr:from>
    <xdr:to>
      <xdr:col>22</xdr:col>
      <xdr:colOff>415925</xdr:colOff>
      <xdr:row>53</xdr:row>
      <xdr:rowOff>77474</xdr:rowOff>
    </xdr:to>
    <xdr:sp macro="" textlink="">
      <xdr:nvSpPr>
        <xdr:cNvPr id="602" name="円/楕円 601"/>
        <xdr:cNvSpPr/>
      </xdr:nvSpPr>
      <xdr:spPr>
        <a:xfrm>
          <a:off x="15430500" y="90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94001</xdr:rowOff>
    </xdr:from>
    <xdr:ext cx="534377" cy="259045"/>
    <xdr:sp macro="" textlink="">
      <xdr:nvSpPr>
        <xdr:cNvPr id="603" name="テキスト ボックス 602"/>
        <xdr:cNvSpPr txBox="1"/>
      </xdr:nvSpPr>
      <xdr:spPr>
        <a:xfrm>
          <a:off x="15214111" y="88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113572</xdr:rowOff>
    </xdr:from>
    <xdr:to>
      <xdr:col>21</xdr:col>
      <xdr:colOff>212725</xdr:colOff>
      <xdr:row>56</xdr:row>
      <xdr:rowOff>43722</xdr:rowOff>
    </xdr:to>
    <xdr:sp macro="" textlink="">
      <xdr:nvSpPr>
        <xdr:cNvPr id="604" name="円/楕円 603"/>
        <xdr:cNvSpPr/>
      </xdr:nvSpPr>
      <xdr:spPr>
        <a:xfrm>
          <a:off x="14541500" y="95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60249</xdr:rowOff>
    </xdr:from>
    <xdr:ext cx="534377" cy="259045"/>
    <xdr:sp macro="" textlink="">
      <xdr:nvSpPr>
        <xdr:cNvPr id="605" name="テキスト ボックス 604"/>
        <xdr:cNvSpPr txBox="1"/>
      </xdr:nvSpPr>
      <xdr:spPr>
        <a:xfrm>
          <a:off x="14325111" y="93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96509</xdr:rowOff>
    </xdr:from>
    <xdr:to>
      <xdr:col>20</xdr:col>
      <xdr:colOff>9525</xdr:colOff>
      <xdr:row>56</xdr:row>
      <xdr:rowOff>26659</xdr:rowOff>
    </xdr:to>
    <xdr:sp macro="" textlink="">
      <xdr:nvSpPr>
        <xdr:cNvPr id="606" name="円/楕円 605"/>
        <xdr:cNvSpPr/>
      </xdr:nvSpPr>
      <xdr:spPr>
        <a:xfrm>
          <a:off x="13652500" y="95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43186</xdr:rowOff>
    </xdr:from>
    <xdr:ext cx="534377" cy="259045"/>
    <xdr:sp macro="" textlink="">
      <xdr:nvSpPr>
        <xdr:cNvPr id="607" name="テキスト ボックス 606"/>
        <xdr:cNvSpPr txBox="1"/>
      </xdr:nvSpPr>
      <xdr:spPr>
        <a:xfrm>
          <a:off x="13436111" y="930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154263</xdr:rowOff>
    </xdr:from>
    <xdr:to>
      <xdr:col>18</xdr:col>
      <xdr:colOff>492125</xdr:colOff>
      <xdr:row>55</xdr:row>
      <xdr:rowOff>84413</xdr:rowOff>
    </xdr:to>
    <xdr:sp macro="" textlink="">
      <xdr:nvSpPr>
        <xdr:cNvPr id="608" name="円/楕円 607"/>
        <xdr:cNvSpPr/>
      </xdr:nvSpPr>
      <xdr:spPr>
        <a:xfrm>
          <a:off x="12763500" y="94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100940</xdr:rowOff>
    </xdr:from>
    <xdr:ext cx="534377" cy="259045"/>
    <xdr:sp macro="" textlink="">
      <xdr:nvSpPr>
        <xdr:cNvPr id="609" name="テキスト ボックス 608"/>
        <xdr:cNvSpPr txBox="1"/>
      </xdr:nvSpPr>
      <xdr:spPr>
        <a:xfrm>
          <a:off x="12547111" y="91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9" name="直線コネクタ 628"/>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0"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1" name="直線コネクタ 63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2"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3" name="直線コネクタ 632"/>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171424</xdr:rowOff>
    </xdr:from>
    <xdr:to>
      <xdr:col>23</xdr:col>
      <xdr:colOff>517525</xdr:colOff>
      <xdr:row>78</xdr:row>
      <xdr:rowOff>11221</xdr:rowOff>
    </xdr:to>
    <xdr:cxnSp macro="">
      <xdr:nvCxnSpPr>
        <xdr:cNvPr id="634" name="直線コネクタ 633"/>
        <xdr:cNvCxnSpPr/>
      </xdr:nvCxnSpPr>
      <xdr:spPr>
        <a:xfrm flipV="1">
          <a:off x="15481300" y="13373074"/>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5"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6" name="フローチャート : 判断 635"/>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6232</xdr:rowOff>
    </xdr:from>
    <xdr:to>
      <xdr:col>22</xdr:col>
      <xdr:colOff>365125</xdr:colOff>
      <xdr:row>78</xdr:row>
      <xdr:rowOff>11221</xdr:rowOff>
    </xdr:to>
    <xdr:cxnSp macro="">
      <xdr:nvCxnSpPr>
        <xdr:cNvPr id="637" name="直線コネクタ 636"/>
        <xdr:cNvCxnSpPr/>
      </xdr:nvCxnSpPr>
      <xdr:spPr>
        <a:xfrm>
          <a:off x="14592300" y="13379332"/>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8" name="フローチャート : 判断 637"/>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39" name="テキスト ボックス 638"/>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123081</xdr:rowOff>
    </xdr:from>
    <xdr:to>
      <xdr:col>21</xdr:col>
      <xdr:colOff>161925</xdr:colOff>
      <xdr:row>78</xdr:row>
      <xdr:rowOff>6232</xdr:rowOff>
    </xdr:to>
    <xdr:cxnSp macro="">
      <xdr:nvCxnSpPr>
        <xdr:cNvPr id="640" name="直線コネクタ 639"/>
        <xdr:cNvCxnSpPr/>
      </xdr:nvCxnSpPr>
      <xdr:spPr>
        <a:xfrm>
          <a:off x="13703300" y="13324731"/>
          <a:ext cx="889000" cy="5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1" name="フローチャート : 判断 640"/>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2" name="テキスト ボックス 641"/>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123081</xdr:rowOff>
    </xdr:from>
    <xdr:to>
      <xdr:col>19</xdr:col>
      <xdr:colOff>644525</xdr:colOff>
      <xdr:row>77</xdr:row>
      <xdr:rowOff>163097</xdr:rowOff>
    </xdr:to>
    <xdr:cxnSp macro="">
      <xdr:nvCxnSpPr>
        <xdr:cNvPr id="643" name="直線コネクタ 642"/>
        <xdr:cNvCxnSpPr/>
      </xdr:nvCxnSpPr>
      <xdr:spPr>
        <a:xfrm flipV="1">
          <a:off x="12814300" y="13324731"/>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4" name="フローチャート : 判断 643"/>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3291</xdr:rowOff>
    </xdr:from>
    <xdr:ext cx="534377" cy="259045"/>
    <xdr:sp macro="" textlink="">
      <xdr:nvSpPr>
        <xdr:cNvPr id="645" name="テキスト ボックス 644"/>
        <xdr:cNvSpPr txBox="1"/>
      </xdr:nvSpPr>
      <xdr:spPr>
        <a:xfrm>
          <a:off x="13436111" y="13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6" name="フローチャート : 判断 645"/>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7" name="テキスト ボックス 646"/>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120624</xdr:rowOff>
    </xdr:from>
    <xdr:to>
      <xdr:col>23</xdr:col>
      <xdr:colOff>568325</xdr:colOff>
      <xdr:row>78</xdr:row>
      <xdr:rowOff>50774</xdr:rowOff>
    </xdr:to>
    <xdr:sp macro="" textlink="">
      <xdr:nvSpPr>
        <xdr:cNvPr id="653" name="円/楕円 652"/>
        <xdr:cNvSpPr/>
      </xdr:nvSpPr>
      <xdr:spPr>
        <a:xfrm>
          <a:off x="16268700" y="133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80001</xdr:rowOff>
    </xdr:from>
    <xdr:ext cx="469744" cy="259045"/>
    <xdr:sp macro="" textlink="">
      <xdr:nvSpPr>
        <xdr:cNvPr id="654" name="災害復旧費該当値テキスト"/>
        <xdr:cNvSpPr txBox="1"/>
      </xdr:nvSpPr>
      <xdr:spPr>
        <a:xfrm>
          <a:off x="16370300" y="1311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131871</xdr:rowOff>
    </xdr:from>
    <xdr:to>
      <xdr:col>22</xdr:col>
      <xdr:colOff>415925</xdr:colOff>
      <xdr:row>78</xdr:row>
      <xdr:rowOff>62021</xdr:rowOff>
    </xdr:to>
    <xdr:sp macro="" textlink="">
      <xdr:nvSpPr>
        <xdr:cNvPr id="655" name="円/楕円 654"/>
        <xdr:cNvSpPr/>
      </xdr:nvSpPr>
      <xdr:spPr>
        <a:xfrm>
          <a:off x="15430500" y="133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53148</xdr:rowOff>
    </xdr:from>
    <xdr:ext cx="469744" cy="259045"/>
    <xdr:sp macro="" textlink="">
      <xdr:nvSpPr>
        <xdr:cNvPr id="656" name="テキスト ボックス 655"/>
        <xdr:cNvSpPr txBox="1"/>
      </xdr:nvSpPr>
      <xdr:spPr>
        <a:xfrm>
          <a:off x="15246427" y="1342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126882</xdr:rowOff>
    </xdr:from>
    <xdr:to>
      <xdr:col>21</xdr:col>
      <xdr:colOff>212725</xdr:colOff>
      <xdr:row>78</xdr:row>
      <xdr:rowOff>57032</xdr:rowOff>
    </xdr:to>
    <xdr:sp macro="" textlink="">
      <xdr:nvSpPr>
        <xdr:cNvPr id="657" name="円/楕円 656"/>
        <xdr:cNvSpPr/>
      </xdr:nvSpPr>
      <xdr:spPr>
        <a:xfrm>
          <a:off x="14541500" y="133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48159</xdr:rowOff>
    </xdr:from>
    <xdr:ext cx="469744" cy="259045"/>
    <xdr:sp macro="" textlink="">
      <xdr:nvSpPr>
        <xdr:cNvPr id="658" name="テキスト ボックス 657"/>
        <xdr:cNvSpPr txBox="1"/>
      </xdr:nvSpPr>
      <xdr:spPr>
        <a:xfrm>
          <a:off x="14357427" y="1342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72281</xdr:rowOff>
    </xdr:from>
    <xdr:to>
      <xdr:col>20</xdr:col>
      <xdr:colOff>9525</xdr:colOff>
      <xdr:row>78</xdr:row>
      <xdr:rowOff>2431</xdr:rowOff>
    </xdr:to>
    <xdr:sp macro="" textlink="">
      <xdr:nvSpPr>
        <xdr:cNvPr id="659" name="円/楕円 658"/>
        <xdr:cNvSpPr/>
      </xdr:nvSpPr>
      <xdr:spPr>
        <a:xfrm>
          <a:off x="13652500" y="132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18958</xdr:rowOff>
    </xdr:from>
    <xdr:ext cx="534377" cy="259045"/>
    <xdr:sp macro="" textlink="">
      <xdr:nvSpPr>
        <xdr:cNvPr id="660" name="テキスト ボックス 659"/>
        <xdr:cNvSpPr txBox="1"/>
      </xdr:nvSpPr>
      <xdr:spPr>
        <a:xfrm>
          <a:off x="13436111" y="130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112297</xdr:rowOff>
    </xdr:from>
    <xdr:to>
      <xdr:col>18</xdr:col>
      <xdr:colOff>492125</xdr:colOff>
      <xdr:row>78</xdr:row>
      <xdr:rowOff>42447</xdr:rowOff>
    </xdr:to>
    <xdr:sp macro="" textlink="">
      <xdr:nvSpPr>
        <xdr:cNvPr id="661" name="円/楕円 660"/>
        <xdr:cNvSpPr/>
      </xdr:nvSpPr>
      <xdr:spPr>
        <a:xfrm>
          <a:off x="12763500" y="133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33574</xdr:rowOff>
    </xdr:from>
    <xdr:ext cx="469744" cy="259045"/>
    <xdr:sp macro="" textlink="">
      <xdr:nvSpPr>
        <xdr:cNvPr id="662" name="テキスト ボックス 661"/>
        <xdr:cNvSpPr txBox="1"/>
      </xdr:nvSpPr>
      <xdr:spPr>
        <a:xfrm>
          <a:off x="12579427" y="1340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6" name="直線コネクタ 685"/>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7"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8" name="直線コネクタ 687"/>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9"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0" name="直線コネクタ 689"/>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154406</xdr:rowOff>
    </xdr:from>
    <xdr:to>
      <xdr:col>23</xdr:col>
      <xdr:colOff>517525</xdr:colOff>
      <xdr:row>91</xdr:row>
      <xdr:rowOff>111765</xdr:rowOff>
    </xdr:to>
    <xdr:cxnSp macro="">
      <xdr:nvCxnSpPr>
        <xdr:cNvPr id="691" name="直線コネクタ 690"/>
        <xdr:cNvCxnSpPr/>
      </xdr:nvCxnSpPr>
      <xdr:spPr>
        <a:xfrm>
          <a:off x="15481300" y="15584906"/>
          <a:ext cx="838200" cy="12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2"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3" name="フローチャート : 判断 692"/>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154406</xdr:rowOff>
    </xdr:from>
    <xdr:to>
      <xdr:col>22</xdr:col>
      <xdr:colOff>365125</xdr:colOff>
      <xdr:row>92</xdr:row>
      <xdr:rowOff>132012</xdr:rowOff>
    </xdr:to>
    <xdr:cxnSp macro="">
      <xdr:nvCxnSpPr>
        <xdr:cNvPr id="694" name="直線コネクタ 693"/>
        <xdr:cNvCxnSpPr/>
      </xdr:nvCxnSpPr>
      <xdr:spPr>
        <a:xfrm flipV="1">
          <a:off x="14592300" y="15584906"/>
          <a:ext cx="889000" cy="3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5" name="フローチャート : 判断 694"/>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6" name="テキスト ボックス 695"/>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39306</xdr:rowOff>
    </xdr:from>
    <xdr:to>
      <xdr:col>21</xdr:col>
      <xdr:colOff>161925</xdr:colOff>
      <xdr:row>92</xdr:row>
      <xdr:rowOff>132012</xdr:rowOff>
    </xdr:to>
    <xdr:cxnSp macro="">
      <xdr:nvCxnSpPr>
        <xdr:cNvPr id="697" name="直線コネクタ 696"/>
        <xdr:cNvCxnSpPr/>
      </xdr:nvCxnSpPr>
      <xdr:spPr>
        <a:xfrm>
          <a:off x="13703300" y="15812706"/>
          <a:ext cx="889000" cy="9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8" name="フローチャート : 判断 697"/>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699" name="テキスト ボックス 698"/>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147594</xdr:rowOff>
    </xdr:from>
    <xdr:to>
      <xdr:col>19</xdr:col>
      <xdr:colOff>644525</xdr:colOff>
      <xdr:row>92</xdr:row>
      <xdr:rowOff>39306</xdr:rowOff>
    </xdr:to>
    <xdr:cxnSp macro="">
      <xdr:nvCxnSpPr>
        <xdr:cNvPr id="700" name="直線コネクタ 699"/>
        <xdr:cNvCxnSpPr/>
      </xdr:nvCxnSpPr>
      <xdr:spPr>
        <a:xfrm>
          <a:off x="12814300" y="15749544"/>
          <a:ext cx="889000" cy="6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1" name="フローチャート : 判断 700"/>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2" name="テキスト ボックス 701"/>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3" name="フローチャート : 判断 702"/>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4" name="テキスト ボックス 703"/>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60965</xdr:rowOff>
    </xdr:from>
    <xdr:to>
      <xdr:col>23</xdr:col>
      <xdr:colOff>568325</xdr:colOff>
      <xdr:row>91</xdr:row>
      <xdr:rowOff>162565</xdr:rowOff>
    </xdr:to>
    <xdr:sp macro="" textlink="">
      <xdr:nvSpPr>
        <xdr:cNvPr id="710" name="円/楕円 709"/>
        <xdr:cNvSpPr/>
      </xdr:nvSpPr>
      <xdr:spPr>
        <a:xfrm>
          <a:off x="16268700" y="156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13992</xdr:rowOff>
    </xdr:from>
    <xdr:ext cx="599010" cy="259045"/>
    <xdr:sp macro="" textlink="">
      <xdr:nvSpPr>
        <xdr:cNvPr id="711" name="公債費該当値テキスト"/>
        <xdr:cNvSpPr txBox="1"/>
      </xdr:nvSpPr>
      <xdr:spPr>
        <a:xfrm>
          <a:off x="16370300" y="1561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171,166</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103606</xdr:rowOff>
    </xdr:from>
    <xdr:to>
      <xdr:col>22</xdr:col>
      <xdr:colOff>415925</xdr:colOff>
      <xdr:row>91</xdr:row>
      <xdr:rowOff>33756</xdr:rowOff>
    </xdr:to>
    <xdr:sp macro="" textlink="">
      <xdr:nvSpPr>
        <xdr:cNvPr id="712" name="円/楕円 711"/>
        <xdr:cNvSpPr/>
      </xdr:nvSpPr>
      <xdr:spPr>
        <a:xfrm>
          <a:off x="15430500" y="15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50283</xdr:rowOff>
    </xdr:from>
    <xdr:ext cx="599010" cy="259045"/>
    <xdr:sp macro="" textlink="">
      <xdr:nvSpPr>
        <xdr:cNvPr id="713" name="テキスト ボックス 712"/>
        <xdr:cNvSpPr txBox="1"/>
      </xdr:nvSpPr>
      <xdr:spPr>
        <a:xfrm>
          <a:off x="15181794" y="1530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188,070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81212</xdr:rowOff>
    </xdr:from>
    <xdr:to>
      <xdr:col>21</xdr:col>
      <xdr:colOff>212725</xdr:colOff>
      <xdr:row>93</xdr:row>
      <xdr:rowOff>11362</xdr:rowOff>
    </xdr:to>
    <xdr:sp macro="" textlink="">
      <xdr:nvSpPr>
        <xdr:cNvPr id="714" name="円/楕円 713"/>
        <xdr:cNvSpPr/>
      </xdr:nvSpPr>
      <xdr:spPr>
        <a:xfrm>
          <a:off x="14541500" y="158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27889</xdr:rowOff>
    </xdr:from>
    <xdr:ext cx="599010" cy="259045"/>
    <xdr:sp macro="" textlink="">
      <xdr:nvSpPr>
        <xdr:cNvPr id="715" name="テキスト ボックス 714"/>
        <xdr:cNvSpPr txBox="1"/>
      </xdr:nvSpPr>
      <xdr:spPr>
        <a:xfrm>
          <a:off x="14292794" y="156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146,009</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159956</xdr:rowOff>
    </xdr:from>
    <xdr:to>
      <xdr:col>20</xdr:col>
      <xdr:colOff>9525</xdr:colOff>
      <xdr:row>92</xdr:row>
      <xdr:rowOff>90106</xdr:rowOff>
    </xdr:to>
    <xdr:sp macro="" textlink="">
      <xdr:nvSpPr>
        <xdr:cNvPr id="716" name="円/楕円 715"/>
        <xdr:cNvSpPr/>
      </xdr:nvSpPr>
      <xdr:spPr>
        <a:xfrm>
          <a:off x="13652500" y="157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106633</xdr:rowOff>
    </xdr:from>
    <xdr:ext cx="599010" cy="259045"/>
    <xdr:sp macro="" textlink="">
      <xdr:nvSpPr>
        <xdr:cNvPr id="717" name="テキスト ボックス 716"/>
        <xdr:cNvSpPr txBox="1"/>
      </xdr:nvSpPr>
      <xdr:spPr>
        <a:xfrm>
          <a:off x="13403794" y="1553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96794</xdr:rowOff>
    </xdr:from>
    <xdr:to>
      <xdr:col>18</xdr:col>
      <xdr:colOff>492125</xdr:colOff>
      <xdr:row>92</xdr:row>
      <xdr:rowOff>26944</xdr:rowOff>
    </xdr:to>
    <xdr:sp macro="" textlink="">
      <xdr:nvSpPr>
        <xdr:cNvPr id="718" name="円/楕円 717"/>
        <xdr:cNvSpPr/>
      </xdr:nvSpPr>
      <xdr:spPr>
        <a:xfrm>
          <a:off x="12763500" y="1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43471</xdr:rowOff>
    </xdr:from>
    <xdr:ext cx="599010" cy="259045"/>
    <xdr:sp macro="" textlink="">
      <xdr:nvSpPr>
        <xdr:cNvPr id="719" name="テキスト ボックス 718"/>
        <xdr:cNvSpPr txBox="1"/>
      </xdr:nvSpPr>
      <xdr:spPr>
        <a:xfrm>
          <a:off x="12514794" y="1547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5" name="直線コネクタ 744"/>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6"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8"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9" name="直線コネクタ 748"/>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1"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2" name="フローチャート : 判断 751"/>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4" name="フローチャート : 判断 753"/>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5" name="テキスト ボックス 754"/>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7" name="フローチャート : 判断 756"/>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8" name="テキスト ボックス 757"/>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141333</xdr:rowOff>
    </xdr:from>
    <xdr:to>
      <xdr:col>28</xdr:col>
      <xdr:colOff>314325</xdr:colOff>
      <xdr:row>39</xdr:row>
      <xdr:rowOff>98878</xdr:rowOff>
    </xdr:to>
    <xdr:cxnSp macro="">
      <xdr:nvCxnSpPr>
        <xdr:cNvPr id="759" name="直線コネクタ 758"/>
        <xdr:cNvCxnSpPr/>
      </xdr:nvCxnSpPr>
      <xdr:spPr>
        <a:xfrm>
          <a:off x="18656300" y="6142083"/>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0" name="フローチャート : 判断 759"/>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1" name="テキスト ボックス 760"/>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2" name="フローチャート : 判断 761"/>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71681</xdr:rowOff>
    </xdr:from>
    <xdr:ext cx="378565" cy="259045"/>
    <xdr:sp macro="" textlink="">
      <xdr:nvSpPr>
        <xdr:cNvPr id="763" name="テキスト ボックス 762"/>
        <xdr:cNvSpPr txBox="1"/>
      </xdr:nvSpPr>
      <xdr:spPr>
        <a:xfrm>
          <a:off x="18467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0"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90533</xdr:rowOff>
    </xdr:from>
    <xdr:to>
      <xdr:col>27</xdr:col>
      <xdr:colOff>161925</xdr:colOff>
      <xdr:row>36</xdr:row>
      <xdr:rowOff>20683</xdr:rowOff>
    </xdr:to>
    <xdr:sp macro="" textlink="">
      <xdr:nvSpPr>
        <xdr:cNvPr id="777" name="円/楕円 776"/>
        <xdr:cNvSpPr/>
      </xdr:nvSpPr>
      <xdr:spPr>
        <a:xfrm>
          <a:off x="18605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37210</xdr:rowOff>
    </xdr:from>
    <xdr:ext cx="469744" cy="259045"/>
    <xdr:sp macro="" textlink="">
      <xdr:nvSpPr>
        <xdr:cNvPr id="778" name="テキスト ボックス 777"/>
        <xdr:cNvSpPr txBox="1"/>
      </xdr:nvSpPr>
      <xdr:spPr>
        <a:xfrm>
          <a:off x="18421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2" name="テキスト ボックス 791"/>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4" name="テキスト ボックス 793"/>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6" name="テキスト ボックス 795"/>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3" name="フローチャート : 判断 812"/>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4" name="テキスト ボックス 813"/>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6" name="フローチャート : 判断 815"/>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7" name="テキスト ボックス 816"/>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9" name="フローチャート : 判断 818"/>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0" name="テキスト ボックス 819"/>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1" name="フローチャート : 判断 820"/>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2" name="テキスト ボックス 821"/>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1" name="テキスト ボックス 83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3" name="テキスト ボックス 83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5" name="テキスト ボックス 83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公債費は、住民一人当たり</a:t>
          </a:r>
          <a:r>
            <a:rPr kumimoji="1" lang="en-US" altLang="ja-JP" sz="1300">
              <a:latin typeface="ＭＳ Ｐゴシック"/>
            </a:rPr>
            <a:t>171,166</a:t>
          </a:r>
          <a:r>
            <a:rPr kumimoji="1" lang="ja-JP" altLang="en-US" sz="1300">
              <a:latin typeface="ＭＳ Ｐゴシック"/>
            </a:rPr>
            <a:t>円となっており、全体額の</a:t>
          </a:r>
          <a:r>
            <a:rPr kumimoji="1" lang="en-US" altLang="ja-JP" sz="1300">
              <a:latin typeface="ＭＳ Ｐゴシック"/>
            </a:rPr>
            <a:t>21.5</a:t>
          </a:r>
          <a:r>
            <a:rPr kumimoji="1" lang="ja-JP" altLang="en-US" sz="1300">
              <a:latin typeface="ＭＳ Ｐゴシック"/>
            </a:rPr>
            <a:t>％を占めているが、要因は、「性質別歳出決算分析表」記載のとおりであり、公債費の適正化を図っていく。</a:t>
          </a:r>
          <a:endParaRPr kumimoji="1" lang="en-US" altLang="ja-JP" sz="1300">
            <a:latin typeface="ＭＳ Ｐゴシック"/>
          </a:endParaRPr>
        </a:p>
        <a:p>
          <a:r>
            <a:rPr kumimoji="1" lang="ja-JP" altLang="en-US" sz="1300">
              <a:latin typeface="ＭＳ Ｐゴシック"/>
            </a:rPr>
            <a:t>　消防費が平成</a:t>
          </a:r>
          <a:r>
            <a:rPr kumimoji="1" lang="en-US" altLang="ja-JP" sz="1300">
              <a:latin typeface="ＭＳ Ｐゴシック"/>
            </a:rPr>
            <a:t>27</a:t>
          </a:r>
          <a:r>
            <a:rPr kumimoji="1" lang="ja-JP" altLang="en-US" sz="1300">
              <a:latin typeface="ＭＳ Ｐゴシック"/>
            </a:rPr>
            <a:t>年度に急増しているのは、防災行政告知システムの整備を行ったためであり、住民一人当たり</a:t>
          </a:r>
          <a:r>
            <a:rPr kumimoji="1" lang="en-US" altLang="ja-JP" sz="1300">
              <a:latin typeface="ＭＳ Ｐゴシック"/>
            </a:rPr>
            <a:t>17,808</a:t>
          </a:r>
          <a:r>
            <a:rPr kumimoji="1" lang="ja-JP" altLang="en-US" sz="1300">
              <a:latin typeface="ＭＳ Ｐゴシック"/>
            </a:rPr>
            <a:t>円増加したが、平成</a:t>
          </a:r>
          <a:r>
            <a:rPr kumimoji="1" lang="en-US" altLang="ja-JP" sz="1300">
              <a:latin typeface="ＭＳ Ｐゴシック"/>
            </a:rPr>
            <a:t>29</a:t>
          </a:r>
          <a:r>
            <a:rPr kumimoji="1" lang="ja-JP" altLang="en-US" sz="1300">
              <a:latin typeface="ＭＳ Ｐゴシック"/>
            </a:rPr>
            <a:t>年度以降は、この事業が終了するため、以前の水準となる見込みである。</a:t>
          </a:r>
          <a:endParaRPr kumimoji="1" lang="en-US" altLang="ja-JP" sz="1300">
            <a:latin typeface="ＭＳ Ｐゴシック"/>
          </a:endParaRPr>
        </a:p>
        <a:p>
          <a:r>
            <a:rPr kumimoji="1" lang="ja-JP" altLang="en-US" sz="1300">
              <a:latin typeface="ＭＳ Ｐゴシック"/>
            </a:rPr>
            <a:t>　衛生費が、類似団体より大きくなっているのは、公立八鹿病院への負担金によるものである。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財政調整基金残高については、行革の推進やコスト削減などにより、計画的に基金を積み立てているため増加している。</a:t>
          </a:r>
        </a:p>
        <a:p>
          <a:r>
            <a:rPr kumimoji="1" lang="ja-JP" altLang="en-US" sz="1400">
              <a:latin typeface="ＭＳ ゴシック" pitchFamily="49" charset="-128"/>
              <a:ea typeface="ＭＳ ゴシック" pitchFamily="49" charset="-128"/>
            </a:rPr>
            <a:t>　実質収支比率、実質単年度収支ともに黒字で推移しており、今後も安定的な財政運営に努めていく。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年度以降、赤字決算の会計はない。</a:t>
          </a:r>
        </a:p>
        <a:p>
          <a:r>
            <a:rPr kumimoji="1" lang="ja-JP" altLang="en-US" sz="1400">
              <a:latin typeface="ＭＳ ゴシック" pitchFamily="49" charset="-128"/>
              <a:ea typeface="ＭＳ ゴシック" pitchFamily="49" charset="-128"/>
            </a:rPr>
            <a:t>　今後も、引き続きコスト削減等に努め、安定的な財政運営を行う。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20779405</v>
      </c>
      <c r="BO4" s="379"/>
      <c r="BP4" s="379"/>
      <c r="BQ4" s="379"/>
      <c r="BR4" s="379"/>
      <c r="BS4" s="379"/>
      <c r="BT4" s="379"/>
      <c r="BU4" s="380"/>
      <c r="BV4" s="378">
        <v>21221841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6.2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19969613</v>
      </c>
      <c r="BO5" s="384"/>
      <c r="BP5" s="384"/>
      <c r="BQ5" s="384"/>
      <c r="BR5" s="384"/>
      <c r="BS5" s="384"/>
      <c r="BT5" s="384"/>
      <c r="BU5" s="385"/>
      <c r="BV5" s="383">
        <v>20344337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82.5</v>
      </c>
      <c r="CU5" s="354"/>
      <c r="CV5" s="354"/>
      <c r="CW5" s="354"/>
      <c r="CX5" s="354"/>
      <c r="CY5" s="354"/>
      <c r="CZ5" s="354"/>
      <c r="DA5" s="355"/>
      <c r="DB5" s="353">
        <v>83.9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809792</v>
      </c>
      <c r="BO6" s="384"/>
      <c r="BP6" s="384"/>
      <c r="BQ6" s="384"/>
      <c r="BR6" s="384"/>
      <c r="BS6" s="384"/>
      <c r="BT6" s="384"/>
      <c r="BU6" s="385"/>
      <c r="BV6" s="383">
        <v>877504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86.1</v>
      </c>
      <c r="CU6" s="530"/>
      <c r="CV6" s="530"/>
      <c r="CW6" s="530"/>
      <c r="CX6" s="530"/>
      <c r="CY6" s="530"/>
      <c r="CZ6" s="530"/>
      <c r="DA6" s="531"/>
      <c r="DB6" s="529">
        <v>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55656</v>
      </c>
      <c r="BO7" s="384"/>
      <c r="BP7" s="384"/>
      <c r="BQ7" s="384"/>
      <c r="BR7" s="384"/>
      <c r="BS7" s="384"/>
      <c r="BT7" s="384"/>
      <c r="BU7" s="385"/>
      <c r="BV7" s="383">
        <v>65424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13131791</v>
      </c>
      <c r="CU7" s="384"/>
      <c r="CV7" s="384"/>
      <c r="CW7" s="384"/>
      <c r="CX7" s="384"/>
      <c r="CY7" s="384"/>
      <c r="CZ7" s="384"/>
      <c r="DA7" s="385"/>
      <c r="DB7" s="383">
        <v>13087146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754136</v>
      </c>
      <c r="BO8" s="384"/>
      <c r="BP8" s="384"/>
      <c r="BQ8" s="384"/>
      <c r="BR8" s="384"/>
      <c r="BS8" s="384"/>
      <c r="BT8" s="384"/>
      <c r="BU8" s="385"/>
      <c r="BV8" s="383">
        <v>812080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24288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-57944</v>
      </c>
      <c r="BO9" s="384"/>
      <c r="BP9" s="384"/>
      <c r="BQ9" s="384"/>
      <c r="BR9" s="384"/>
      <c r="BS9" s="384"/>
      <c r="BT9" s="384"/>
      <c r="BU9" s="385"/>
      <c r="BV9" s="383">
        <v>-107197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27.5</v>
      </c>
      <c r="CU9" s="354"/>
      <c r="CV9" s="354"/>
      <c r="CW9" s="354"/>
      <c r="CX9" s="354"/>
      <c r="CY9" s="354"/>
      <c r="CZ9" s="354"/>
      <c r="DA9" s="355"/>
      <c r="DB9" s="353">
        <v>30.5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26501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92</v>
      </c>
      <c r="AV10" s="441"/>
      <c r="AW10" s="441"/>
      <c r="AX10" s="441"/>
      <c r="AY10" s="363" t="s">
        <v>103</v>
      </c>
      <c r="AZ10" s="364"/>
      <c r="BA10" s="364"/>
      <c r="BB10" s="364"/>
      <c r="BC10" s="364"/>
      <c r="BD10" s="364"/>
      <c r="BE10" s="364"/>
      <c r="BF10" s="364"/>
      <c r="BG10" s="364"/>
      <c r="BH10" s="364"/>
      <c r="BI10" s="364"/>
      <c r="BJ10" s="364"/>
      <c r="BK10" s="364"/>
      <c r="BL10" s="364"/>
      <c r="BM10" s="365"/>
      <c r="BN10" s="383">
        <v>5570</v>
      </c>
      <c r="BO10" s="384"/>
      <c r="BP10" s="384"/>
      <c r="BQ10" s="384"/>
      <c r="BR10" s="384"/>
      <c r="BS10" s="384"/>
      <c r="BT10" s="384"/>
      <c r="BU10" s="385"/>
      <c r="BV10" s="383">
        <v>308964</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92</v>
      </c>
      <c r="AV11" s="441"/>
      <c r="AW11" s="441"/>
      <c r="AX11" s="441"/>
      <c r="AY11" s="363" t="s">
        <v>108</v>
      </c>
      <c r="AZ11" s="364"/>
      <c r="BA11" s="364"/>
      <c r="BB11" s="364"/>
      <c r="BC11" s="364"/>
      <c r="BD11" s="364"/>
      <c r="BE11" s="364"/>
      <c r="BF11" s="364"/>
      <c r="BG11" s="364"/>
      <c r="BH11" s="364"/>
      <c r="BI11" s="364"/>
      <c r="BJ11" s="364"/>
      <c r="BK11" s="364"/>
      <c r="BL11" s="364"/>
      <c r="BM11" s="365"/>
      <c r="BN11" s="383">
        <v>1579931</v>
      </c>
      <c r="BO11" s="384"/>
      <c r="BP11" s="384"/>
      <c r="BQ11" s="384"/>
      <c r="BR11" s="384"/>
      <c r="BS11" s="384"/>
      <c r="BT11" s="384"/>
      <c r="BU11" s="385"/>
      <c r="BV11" s="383">
        <v>1778197</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25139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92</v>
      </c>
      <c r="AV12" s="441"/>
      <c r="AW12" s="441"/>
      <c r="AX12" s="441"/>
      <c r="AY12" s="363" t="s">
        <v>116</v>
      </c>
      <c r="AZ12" s="364"/>
      <c r="BA12" s="364"/>
      <c r="BB12" s="364"/>
      <c r="BC12" s="364"/>
      <c r="BD12" s="364"/>
      <c r="BE12" s="364"/>
      <c r="BF12" s="364"/>
      <c r="BG12" s="364"/>
      <c r="BH12" s="364"/>
      <c r="BI12" s="364"/>
      <c r="BJ12" s="364"/>
      <c r="BK12" s="364"/>
      <c r="BL12" s="364"/>
      <c r="BM12" s="365"/>
      <c r="BN12" s="383" t="s">
        <v>110</v>
      </c>
      <c r="BO12" s="384"/>
      <c r="BP12" s="384"/>
      <c r="BQ12" s="384"/>
      <c r="BR12" s="384"/>
      <c r="BS12" s="384"/>
      <c r="BT12" s="384"/>
      <c r="BU12" s="385"/>
      <c r="BV12" s="383" t="s">
        <v>110</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110</v>
      </c>
      <c r="CU12" s="493"/>
      <c r="CV12" s="493"/>
      <c r="CW12" s="493"/>
      <c r="CX12" s="493"/>
      <c r="CY12" s="493"/>
      <c r="CZ12" s="493"/>
      <c r="DA12" s="494"/>
      <c r="DB12" s="492" t="s">
        <v>110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25034</v>
      </c>
      <c r="S13" s="485"/>
      <c r="T13" s="485"/>
      <c r="U13" s="485"/>
      <c r="V13" s="486"/>
      <c r="W13" s="472" t="s">
        <v>119</v>
      </c>
      <c r="X13" s="396"/>
      <c r="Y13" s="396"/>
      <c r="Z13" s="396"/>
      <c r="AA13" s="396"/>
      <c r="AB13" s="397"/>
      <c r="AC13" s="359">
        <v>965</v>
      </c>
      <c r="AD13" s="360"/>
      <c r="AE13" s="360"/>
      <c r="AF13" s="360"/>
      <c r="AG13" s="361"/>
      <c r="AH13" s="359">
        <v>1266</v>
      </c>
      <c r="AI13" s="360"/>
      <c r="AJ13" s="360"/>
      <c r="AK13" s="360"/>
      <c r="AL13" s="362"/>
      <c r="AM13" s="452" t="s">
        <v>120</v>
      </c>
      <c r="AN13" s="357"/>
      <c r="AO13" s="357"/>
      <c r="AP13" s="357"/>
      <c r="AQ13" s="357"/>
      <c r="AR13" s="357"/>
      <c r="AS13" s="357"/>
      <c r="AT13" s="358"/>
      <c r="AU13" s="440" t="s">
        <v>92</v>
      </c>
      <c r="AV13" s="441"/>
      <c r="AW13" s="441"/>
      <c r="AX13" s="441"/>
      <c r="AY13" s="363" t="s">
        <v>121</v>
      </c>
      <c r="AZ13" s="364"/>
      <c r="BA13" s="364"/>
      <c r="BB13" s="364"/>
      <c r="BC13" s="364"/>
      <c r="BD13" s="364"/>
      <c r="BE13" s="364"/>
      <c r="BF13" s="364"/>
      <c r="BG13" s="364"/>
      <c r="BH13" s="364"/>
      <c r="BI13" s="364"/>
      <c r="BJ13" s="364"/>
      <c r="BK13" s="364"/>
      <c r="BL13" s="364"/>
      <c r="BM13" s="365"/>
      <c r="BN13" s="383">
        <v>1527557</v>
      </c>
      <c r="BO13" s="384"/>
      <c r="BP13" s="384"/>
      <c r="BQ13" s="384"/>
      <c r="BR13" s="384"/>
      <c r="BS13" s="384"/>
      <c r="BT13" s="384"/>
      <c r="BU13" s="385"/>
      <c r="BV13" s="383">
        <v>1979964</v>
      </c>
      <c r="BW13" s="384"/>
      <c r="BX13" s="384"/>
      <c r="BY13" s="384"/>
      <c r="BZ13" s="384"/>
      <c r="CA13" s="384"/>
      <c r="CB13" s="384"/>
      <c r="CC13" s="385"/>
      <c r="CD13" s="392" t="s">
        <v>122</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123</v>
      </c>
      <c r="M14" s="513"/>
      <c r="N14" s="513"/>
      <c r="O14" s="513"/>
      <c r="P14" s="513"/>
      <c r="Q14" s="514"/>
      <c r="R14" s="484">
        <v>25566</v>
      </c>
      <c r="S14" s="485"/>
      <c r="T14" s="485"/>
      <c r="U14" s="485"/>
      <c r="V14" s="486"/>
      <c r="W14" s="487"/>
      <c r="X14" s="399"/>
      <c r="Y14" s="399"/>
      <c r="Z14" s="399"/>
      <c r="AA14" s="399"/>
      <c r="AB14" s="400"/>
      <c r="AC14" s="477">
        <v>8.3000000000000007</v>
      </c>
      <c r="AD14" s="478"/>
      <c r="AE14" s="478"/>
      <c r="AF14" s="478"/>
      <c r="AG14" s="479"/>
      <c r="AH14" s="477">
        <v>9.4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124</v>
      </c>
      <c r="CE14" s="390"/>
      <c r="CF14" s="390"/>
      <c r="CG14" s="390"/>
      <c r="CH14" s="390"/>
      <c r="CI14" s="390"/>
      <c r="CJ14" s="390"/>
      <c r="CK14" s="390"/>
      <c r="CL14" s="390"/>
      <c r="CM14" s="390"/>
      <c r="CN14" s="390"/>
      <c r="CO14" s="390"/>
      <c r="CP14" s="390"/>
      <c r="CQ14" s="390"/>
      <c r="CR14" s="390"/>
      <c r="CS14" s="391"/>
      <c r="CT14" s="488">
        <v>14.7</v>
      </c>
      <c r="CU14" s="456"/>
      <c r="CV14" s="456"/>
      <c r="CW14" s="456"/>
      <c r="CX14" s="456"/>
      <c r="CY14" s="456"/>
      <c r="CZ14" s="456"/>
      <c r="DA14" s="457"/>
      <c r="DB14" s="488">
        <v>47.5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25458</v>
      </c>
      <c r="S15" s="485"/>
      <c r="T15" s="485"/>
      <c r="U15" s="485"/>
      <c r="V15" s="486"/>
      <c r="W15" s="472" t="s">
        <v>125</v>
      </c>
      <c r="X15" s="396"/>
      <c r="Y15" s="396"/>
      <c r="Z15" s="396"/>
      <c r="AA15" s="396"/>
      <c r="AB15" s="397"/>
      <c r="AC15" s="359">
        <v>3302</v>
      </c>
      <c r="AD15" s="360"/>
      <c r="AE15" s="360"/>
      <c r="AF15" s="360"/>
      <c r="AG15" s="361"/>
      <c r="AH15" s="359">
        <v>4231</v>
      </c>
      <c r="AI15" s="360"/>
      <c r="AJ15" s="360"/>
      <c r="AK15" s="360"/>
      <c r="AL15" s="362"/>
      <c r="AM15" s="452"/>
      <c r="AN15" s="357"/>
      <c r="AO15" s="357"/>
      <c r="AP15" s="357"/>
      <c r="AQ15" s="357"/>
      <c r="AR15" s="357"/>
      <c r="AS15" s="357"/>
      <c r="AT15" s="358"/>
      <c r="AU15" s="440"/>
      <c r="AV15" s="441"/>
      <c r="AW15" s="441"/>
      <c r="AX15" s="441"/>
      <c r="AY15" s="375" t="s">
        <v>126</v>
      </c>
      <c r="AZ15" s="376"/>
      <c r="BA15" s="376"/>
      <c r="BB15" s="376"/>
      <c r="BC15" s="376"/>
      <c r="BD15" s="376"/>
      <c r="BE15" s="376"/>
      <c r="BF15" s="376"/>
      <c r="BG15" s="376"/>
      <c r="BH15" s="376"/>
      <c r="BI15" s="376"/>
      <c r="BJ15" s="376"/>
      <c r="BK15" s="376"/>
      <c r="BL15" s="376"/>
      <c r="BM15" s="377"/>
      <c r="BN15" s="378">
        <v>2509463</v>
      </c>
      <c r="BO15" s="379"/>
      <c r="BP15" s="379"/>
      <c r="BQ15" s="379"/>
      <c r="BR15" s="379"/>
      <c r="BS15" s="379"/>
      <c r="BT15" s="379"/>
      <c r="BU15" s="380"/>
      <c r="BV15" s="378">
        <v>2302306</v>
      </c>
      <c r="BW15" s="379"/>
      <c r="BX15" s="379"/>
      <c r="BY15" s="379"/>
      <c r="BZ15" s="379"/>
      <c r="CA15" s="379"/>
      <c r="CB15" s="379"/>
      <c r="CC15" s="380"/>
      <c r="CD15" s="489" t="s">
        <v>127</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128</v>
      </c>
      <c r="M16" s="475"/>
      <c r="N16" s="475"/>
      <c r="O16" s="475"/>
      <c r="P16" s="475"/>
      <c r="Q16" s="476"/>
      <c r="R16" s="469" t="s">
        <v>129</v>
      </c>
      <c r="S16" s="470"/>
      <c r="T16" s="470"/>
      <c r="U16" s="470"/>
      <c r="V16" s="471"/>
      <c r="W16" s="487"/>
      <c r="X16" s="399"/>
      <c r="Y16" s="399"/>
      <c r="Z16" s="399"/>
      <c r="AA16" s="399"/>
      <c r="AB16" s="400"/>
      <c r="AC16" s="477">
        <v>28.4</v>
      </c>
      <c r="AD16" s="478"/>
      <c r="AE16" s="478"/>
      <c r="AF16" s="478"/>
      <c r="AG16" s="479"/>
      <c r="AH16" s="477">
        <v>31.6</v>
      </c>
      <c r="AI16" s="478"/>
      <c r="AJ16" s="478"/>
      <c r="AK16" s="478"/>
      <c r="AL16" s="480"/>
      <c r="AM16" s="452"/>
      <c r="AN16" s="357"/>
      <c r="AO16" s="357"/>
      <c r="AP16" s="357"/>
      <c r="AQ16" s="357"/>
      <c r="AR16" s="357"/>
      <c r="AS16" s="357"/>
      <c r="AT16" s="358"/>
      <c r="AU16" s="440"/>
      <c r="AV16" s="441"/>
      <c r="AW16" s="441"/>
      <c r="AX16" s="441"/>
      <c r="AY16" s="363" t="s">
        <v>130</v>
      </c>
      <c r="AZ16" s="364"/>
      <c r="BA16" s="364"/>
      <c r="BB16" s="364"/>
      <c r="BC16" s="364"/>
      <c r="BD16" s="364"/>
      <c r="BE16" s="364"/>
      <c r="BF16" s="364"/>
      <c r="BG16" s="364"/>
      <c r="BH16" s="364"/>
      <c r="BI16" s="364"/>
      <c r="BJ16" s="364"/>
      <c r="BK16" s="364"/>
      <c r="BL16" s="364"/>
      <c r="BM16" s="365"/>
      <c r="BN16" s="383">
        <v>10449673</v>
      </c>
      <c r="BO16" s="384"/>
      <c r="BP16" s="384"/>
      <c r="BQ16" s="384"/>
      <c r="BR16" s="384"/>
      <c r="BS16" s="384"/>
      <c r="BT16" s="384"/>
      <c r="BU16" s="385"/>
      <c r="BV16" s="383">
        <v>10036419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131</v>
      </c>
      <c r="N17" s="467"/>
      <c r="O17" s="467"/>
      <c r="P17" s="467"/>
      <c r="Q17" s="468"/>
      <c r="R17" s="469" t="s">
        <v>129</v>
      </c>
      <c r="S17" s="470"/>
      <c r="T17" s="470"/>
      <c r="U17" s="470"/>
      <c r="V17" s="471"/>
      <c r="W17" s="472" t="s">
        <v>132</v>
      </c>
      <c r="X17" s="396"/>
      <c r="Y17" s="396"/>
      <c r="Z17" s="396"/>
      <c r="AA17" s="396"/>
      <c r="AB17" s="397"/>
      <c r="AC17" s="359">
        <v>7380</v>
      </c>
      <c r="AD17" s="360"/>
      <c r="AE17" s="360"/>
      <c r="AF17" s="360"/>
      <c r="AG17" s="361"/>
      <c r="AH17" s="359">
        <v>7899</v>
      </c>
      <c r="AI17" s="360"/>
      <c r="AJ17" s="360"/>
      <c r="AK17" s="360"/>
      <c r="AL17" s="362"/>
      <c r="AM17" s="452"/>
      <c r="AN17" s="357"/>
      <c r="AO17" s="357"/>
      <c r="AP17" s="357"/>
      <c r="AQ17" s="357"/>
      <c r="AR17" s="357"/>
      <c r="AS17" s="357"/>
      <c r="AT17" s="358"/>
      <c r="AU17" s="440"/>
      <c r="AV17" s="441"/>
      <c r="AW17" s="441"/>
      <c r="AX17" s="441"/>
      <c r="AY17" s="363" t="s">
        <v>133</v>
      </c>
      <c r="AZ17" s="364"/>
      <c r="BA17" s="364"/>
      <c r="BB17" s="364"/>
      <c r="BC17" s="364"/>
      <c r="BD17" s="364"/>
      <c r="BE17" s="364"/>
      <c r="BF17" s="364"/>
      <c r="BG17" s="364"/>
      <c r="BH17" s="364"/>
      <c r="BI17" s="364"/>
      <c r="BJ17" s="364"/>
      <c r="BK17" s="364"/>
      <c r="BL17" s="364"/>
      <c r="BM17" s="365"/>
      <c r="BN17" s="383">
        <v>3157399</v>
      </c>
      <c r="BO17" s="384"/>
      <c r="BP17" s="384"/>
      <c r="BQ17" s="384"/>
      <c r="BR17" s="384"/>
      <c r="BS17" s="384"/>
      <c r="BT17" s="384"/>
      <c r="BU17" s="385"/>
      <c r="BV17" s="383">
        <v>2923369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134</v>
      </c>
      <c r="C18" s="446"/>
      <c r="D18" s="446"/>
      <c r="E18" s="447"/>
      <c r="F18" s="447"/>
      <c r="G18" s="447"/>
      <c r="H18" s="447"/>
      <c r="I18" s="447"/>
      <c r="J18" s="447"/>
      <c r="K18" s="447"/>
      <c r="L18" s="448">
        <v>422.91</v>
      </c>
      <c r="M18" s="448"/>
      <c r="N18" s="448"/>
      <c r="O18" s="448"/>
      <c r="P18" s="448"/>
      <c r="Q18" s="448"/>
      <c r="R18" s="449"/>
      <c r="S18" s="449"/>
      <c r="T18" s="449"/>
      <c r="U18" s="449"/>
      <c r="V18" s="450"/>
      <c r="W18" s="464"/>
      <c r="X18" s="465"/>
      <c r="Y18" s="465"/>
      <c r="Z18" s="465"/>
      <c r="AA18" s="465"/>
      <c r="AB18" s="473"/>
      <c r="AC18" s="347">
        <v>63.4</v>
      </c>
      <c r="AD18" s="348"/>
      <c r="AE18" s="348"/>
      <c r="AF18" s="348"/>
      <c r="AG18" s="451"/>
      <c r="AH18" s="347">
        <v>58.9</v>
      </c>
      <c r="AI18" s="348"/>
      <c r="AJ18" s="348"/>
      <c r="AK18" s="348"/>
      <c r="AL18" s="349"/>
      <c r="AM18" s="452"/>
      <c r="AN18" s="357"/>
      <c r="AO18" s="357"/>
      <c r="AP18" s="357"/>
      <c r="AQ18" s="357"/>
      <c r="AR18" s="357"/>
      <c r="AS18" s="357"/>
      <c r="AT18" s="358"/>
      <c r="AU18" s="440"/>
      <c r="AV18" s="441"/>
      <c r="AW18" s="441"/>
      <c r="AX18" s="441"/>
      <c r="AY18" s="363" t="s">
        <v>135</v>
      </c>
      <c r="AZ18" s="364"/>
      <c r="BA18" s="364"/>
      <c r="BB18" s="364"/>
      <c r="BC18" s="364"/>
      <c r="BD18" s="364"/>
      <c r="BE18" s="364"/>
      <c r="BF18" s="364"/>
      <c r="BG18" s="364"/>
      <c r="BH18" s="364"/>
      <c r="BI18" s="364"/>
      <c r="BJ18" s="364"/>
      <c r="BK18" s="364"/>
      <c r="BL18" s="364"/>
      <c r="BM18" s="365"/>
      <c r="BN18" s="383">
        <v>10867486</v>
      </c>
      <c r="BO18" s="384"/>
      <c r="BP18" s="384"/>
      <c r="BQ18" s="384"/>
      <c r="BR18" s="384"/>
      <c r="BS18" s="384"/>
      <c r="BT18" s="384"/>
      <c r="BU18" s="385"/>
      <c r="BV18" s="383">
        <v>11158451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136</v>
      </c>
      <c r="C19" s="446"/>
      <c r="D19" s="446"/>
      <c r="E19" s="447"/>
      <c r="F19" s="447"/>
      <c r="G19" s="447"/>
      <c r="H19" s="447"/>
      <c r="I19" s="447"/>
      <c r="J19" s="447"/>
      <c r="K19" s="447"/>
      <c r="L19" s="453">
        <v>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137</v>
      </c>
      <c r="AZ19" s="364"/>
      <c r="BA19" s="364"/>
      <c r="BB19" s="364"/>
      <c r="BC19" s="364"/>
      <c r="BD19" s="364"/>
      <c r="BE19" s="364"/>
      <c r="BF19" s="364"/>
      <c r="BG19" s="364"/>
      <c r="BH19" s="364"/>
      <c r="BI19" s="364"/>
      <c r="BJ19" s="364"/>
      <c r="BK19" s="364"/>
      <c r="BL19" s="364"/>
      <c r="BM19" s="365"/>
      <c r="BN19" s="383">
        <v>15281257</v>
      </c>
      <c r="BO19" s="384"/>
      <c r="BP19" s="384"/>
      <c r="BQ19" s="384"/>
      <c r="BR19" s="384"/>
      <c r="BS19" s="384"/>
      <c r="BT19" s="384"/>
      <c r="BU19" s="385"/>
      <c r="BV19" s="383">
        <v>15444779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138</v>
      </c>
      <c r="C20" s="446"/>
      <c r="D20" s="446"/>
      <c r="E20" s="447"/>
      <c r="F20" s="447"/>
      <c r="G20" s="447"/>
      <c r="H20" s="447"/>
      <c r="I20" s="447"/>
      <c r="J20" s="447"/>
      <c r="K20" s="447"/>
      <c r="L20" s="453">
        <v>8713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139</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140</v>
      </c>
      <c r="C22" s="413"/>
      <c r="D22" s="414"/>
      <c r="E22" s="421" t="s">
        <v>1</v>
      </c>
      <c r="F22" s="396"/>
      <c r="G22" s="396"/>
      <c r="H22" s="396"/>
      <c r="I22" s="396"/>
      <c r="J22" s="396"/>
      <c r="K22" s="397"/>
      <c r="L22" s="421" t="s">
        <v>141</v>
      </c>
      <c r="M22" s="396"/>
      <c r="N22" s="396"/>
      <c r="O22" s="396"/>
      <c r="P22" s="397"/>
      <c r="Q22" s="406" t="s">
        <v>142</v>
      </c>
      <c r="R22" s="407"/>
      <c r="S22" s="407"/>
      <c r="T22" s="407"/>
      <c r="U22" s="407"/>
      <c r="V22" s="422"/>
      <c r="W22" s="424" t="s">
        <v>143</v>
      </c>
      <c r="X22" s="413"/>
      <c r="Y22" s="414"/>
      <c r="Z22" s="421" t="s">
        <v>1</v>
      </c>
      <c r="AA22" s="396"/>
      <c r="AB22" s="396"/>
      <c r="AC22" s="396"/>
      <c r="AD22" s="396"/>
      <c r="AE22" s="396"/>
      <c r="AF22" s="396"/>
      <c r="AG22" s="397"/>
      <c r="AH22" s="395" t="s">
        <v>144</v>
      </c>
      <c r="AI22" s="396"/>
      <c r="AJ22" s="396"/>
      <c r="AK22" s="396"/>
      <c r="AL22" s="397"/>
      <c r="AM22" s="395" t="s">
        <v>145</v>
      </c>
      <c r="AN22" s="401"/>
      <c r="AO22" s="401"/>
      <c r="AP22" s="401"/>
      <c r="AQ22" s="401"/>
      <c r="AR22" s="402"/>
      <c r="AS22" s="406" t="s">
        <v>142</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146</v>
      </c>
      <c r="AZ23" s="376"/>
      <c r="BA23" s="376"/>
      <c r="BB23" s="376"/>
      <c r="BC23" s="376"/>
      <c r="BD23" s="376"/>
      <c r="BE23" s="376"/>
      <c r="BF23" s="376"/>
      <c r="BG23" s="376"/>
      <c r="BH23" s="376"/>
      <c r="BI23" s="376"/>
      <c r="BJ23" s="376"/>
      <c r="BK23" s="376"/>
      <c r="BL23" s="376"/>
      <c r="BM23" s="377"/>
      <c r="BN23" s="383">
        <v>20345045</v>
      </c>
      <c r="BO23" s="384"/>
      <c r="BP23" s="384"/>
      <c r="BQ23" s="384"/>
      <c r="BR23" s="384"/>
      <c r="BS23" s="384"/>
      <c r="BT23" s="384"/>
      <c r="BU23" s="385"/>
      <c r="BV23" s="383">
        <v>22104685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147</v>
      </c>
      <c r="F24" s="357"/>
      <c r="G24" s="357"/>
      <c r="H24" s="357"/>
      <c r="I24" s="357"/>
      <c r="J24" s="357"/>
      <c r="K24" s="358"/>
      <c r="L24" s="359">
        <v>1</v>
      </c>
      <c r="M24" s="360"/>
      <c r="N24" s="360"/>
      <c r="O24" s="360"/>
      <c r="P24" s="361"/>
      <c r="Q24" s="359">
        <v>7830</v>
      </c>
      <c r="R24" s="360"/>
      <c r="S24" s="360"/>
      <c r="T24" s="360"/>
      <c r="U24" s="360"/>
      <c r="V24" s="361"/>
      <c r="W24" s="425"/>
      <c r="X24" s="416"/>
      <c r="Y24" s="417"/>
      <c r="Z24" s="356" t="s">
        <v>148</v>
      </c>
      <c r="AA24" s="357"/>
      <c r="AB24" s="357"/>
      <c r="AC24" s="357"/>
      <c r="AD24" s="357"/>
      <c r="AE24" s="357"/>
      <c r="AF24" s="357"/>
      <c r="AG24" s="358"/>
      <c r="AH24" s="359">
        <v>255</v>
      </c>
      <c r="AI24" s="360"/>
      <c r="AJ24" s="360"/>
      <c r="AK24" s="360"/>
      <c r="AL24" s="361"/>
      <c r="AM24" s="359">
        <v>807330</v>
      </c>
      <c r="AN24" s="360"/>
      <c r="AO24" s="360"/>
      <c r="AP24" s="360"/>
      <c r="AQ24" s="360"/>
      <c r="AR24" s="361"/>
      <c r="AS24" s="359">
        <v>3166</v>
      </c>
      <c r="AT24" s="360"/>
      <c r="AU24" s="360"/>
      <c r="AV24" s="360"/>
      <c r="AW24" s="360"/>
      <c r="AX24" s="362"/>
      <c r="AY24" s="350" t="s">
        <v>149</v>
      </c>
      <c r="AZ24" s="351"/>
      <c r="BA24" s="351"/>
      <c r="BB24" s="351"/>
      <c r="BC24" s="351"/>
      <c r="BD24" s="351"/>
      <c r="BE24" s="351"/>
      <c r="BF24" s="351"/>
      <c r="BG24" s="351"/>
      <c r="BH24" s="351"/>
      <c r="BI24" s="351"/>
      <c r="BJ24" s="351"/>
      <c r="BK24" s="351"/>
      <c r="BL24" s="351"/>
      <c r="BM24" s="352"/>
      <c r="BN24" s="383">
        <v>10883772</v>
      </c>
      <c r="BO24" s="384"/>
      <c r="BP24" s="384"/>
      <c r="BQ24" s="384"/>
      <c r="BR24" s="384"/>
      <c r="BS24" s="384"/>
      <c r="BT24" s="384"/>
      <c r="BU24" s="385"/>
      <c r="BV24" s="383">
        <v>13040655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150</v>
      </c>
      <c r="F25" s="357"/>
      <c r="G25" s="357"/>
      <c r="H25" s="357"/>
      <c r="I25" s="357"/>
      <c r="J25" s="357"/>
      <c r="K25" s="358"/>
      <c r="L25" s="359">
        <v>1</v>
      </c>
      <c r="M25" s="360"/>
      <c r="N25" s="360"/>
      <c r="O25" s="360"/>
      <c r="P25" s="361"/>
      <c r="Q25" s="359">
        <v>6300</v>
      </c>
      <c r="R25" s="360"/>
      <c r="S25" s="360"/>
      <c r="T25" s="360"/>
      <c r="U25" s="360"/>
      <c r="V25" s="361"/>
      <c r="W25" s="425"/>
      <c r="X25" s="416"/>
      <c r="Y25" s="417"/>
      <c r="Z25" s="356" t="s">
        <v>151</v>
      </c>
      <c r="AA25" s="357"/>
      <c r="AB25" s="357"/>
      <c r="AC25" s="357"/>
      <c r="AD25" s="357"/>
      <c r="AE25" s="357"/>
      <c r="AF25" s="357"/>
      <c r="AG25" s="358"/>
      <c r="AH25" s="359" t="s">
        <v>152</v>
      </c>
      <c r="AI25" s="360"/>
      <c r="AJ25" s="360"/>
      <c r="AK25" s="360"/>
      <c r="AL25" s="361"/>
      <c r="AM25" s="359" t="s">
        <v>152</v>
      </c>
      <c r="AN25" s="360"/>
      <c r="AO25" s="360"/>
      <c r="AP25" s="360"/>
      <c r="AQ25" s="360"/>
      <c r="AR25" s="361"/>
      <c r="AS25" s="359" t="s">
        <v>152</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567325</v>
      </c>
      <c r="BO25" s="379"/>
      <c r="BP25" s="379"/>
      <c r="BQ25" s="379"/>
      <c r="BR25" s="379"/>
      <c r="BS25" s="379"/>
      <c r="BT25" s="379"/>
      <c r="BU25" s="380"/>
      <c r="BV25" s="378">
        <v>955331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154</v>
      </c>
      <c r="F26" s="357"/>
      <c r="G26" s="357"/>
      <c r="H26" s="357"/>
      <c r="I26" s="357"/>
      <c r="J26" s="357"/>
      <c r="K26" s="358"/>
      <c r="L26" s="359">
        <v>1</v>
      </c>
      <c r="M26" s="360"/>
      <c r="N26" s="360"/>
      <c r="O26" s="360"/>
      <c r="P26" s="361"/>
      <c r="Q26" s="359">
        <v>5850</v>
      </c>
      <c r="R26" s="360"/>
      <c r="S26" s="360"/>
      <c r="T26" s="360"/>
      <c r="U26" s="360"/>
      <c r="V26" s="361"/>
      <c r="W26" s="425"/>
      <c r="X26" s="416"/>
      <c r="Y26" s="417"/>
      <c r="Z26" s="356" t="s">
        <v>155</v>
      </c>
      <c r="AA26" s="438"/>
      <c r="AB26" s="438"/>
      <c r="AC26" s="438"/>
      <c r="AD26" s="438"/>
      <c r="AE26" s="438"/>
      <c r="AF26" s="438"/>
      <c r="AG26" s="439"/>
      <c r="AH26" s="359">
        <v>21</v>
      </c>
      <c r="AI26" s="360"/>
      <c r="AJ26" s="360"/>
      <c r="AK26" s="360"/>
      <c r="AL26" s="361"/>
      <c r="AM26" s="359">
        <v>68502</v>
      </c>
      <c r="AN26" s="360"/>
      <c r="AO26" s="360"/>
      <c r="AP26" s="360"/>
      <c r="AQ26" s="360"/>
      <c r="AR26" s="361"/>
      <c r="AS26" s="359">
        <v>3262</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152</v>
      </c>
      <c r="BO26" s="384"/>
      <c r="BP26" s="384"/>
      <c r="BQ26" s="384"/>
      <c r="BR26" s="384"/>
      <c r="BS26" s="384"/>
      <c r="BT26" s="384"/>
      <c r="BU26" s="385"/>
      <c r="BV26" s="383" t="s">
        <v>152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157</v>
      </c>
      <c r="F27" s="357"/>
      <c r="G27" s="357"/>
      <c r="H27" s="357"/>
      <c r="I27" s="357"/>
      <c r="J27" s="357"/>
      <c r="K27" s="358"/>
      <c r="L27" s="359">
        <v>1</v>
      </c>
      <c r="M27" s="360"/>
      <c r="N27" s="360"/>
      <c r="O27" s="360"/>
      <c r="P27" s="361"/>
      <c r="Q27" s="359">
        <v>4300</v>
      </c>
      <c r="R27" s="360"/>
      <c r="S27" s="360"/>
      <c r="T27" s="360"/>
      <c r="U27" s="360"/>
      <c r="V27" s="361"/>
      <c r="W27" s="425"/>
      <c r="X27" s="416"/>
      <c r="Y27" s="417"/>
      <c r="Z27" s="356" t="s">
        <v>158</v>
      </c>
      <c r="AA27" s="357"/>
      <c r="AB27" s="357"/>
      <c r="AC27" s="357"/>
      <c r="AD27" s="357"/>
      <c r="AE27" s="357"/>
      <c r="AF27" s="357"/>
      <c r="AG27" s="358"/>
      <c r="AH27" s="359">
        <v>2</v>
      </c>
      <c r="AI27" s="360"/>
      <c r="AJ27" s="360"/>
      <c r="AK27" s="360"/>
      <c r="AL27" s="361"/>
      <c r="AM27" s="359" t="s">
        <v>159</v>
      </c>
      <c r="AN27" s="360"/>
      <c r="AO27" s="360"/>
      <c r="AP27" s="360"/>
      <c r="AQ27" s="360"/>
      <c r="AR27" s="361"/>
      <c r="AS27" s="359" t="s">
        <v>159</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485142</v>
      </c>
      <c r="BO27" s="387"/>
      <c r="BP27" s="387"/>
      <c r="BQ27" s="387"/>
      <c r="BR27" s="387"/>
      <c r="BS27" s="387"/>
      <c r="BT27" s="387"/>
      <c r="BU27" s="388"/>
      <c r="BV27" s="386">
        <v>481498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3400</v>
      </c>
      <c r="R28" s="360"/>
      <c r="S28" s="360"/>
      <c r="T28" s="360"/>
      <c r="U28" s="360"/>
      <c r="V28" s="361"/>
      <c r="W28" s="425"/>
      <c r="X28" s="416"/>
      <c r="Y28" s="417"/>
      <c r="Z28" s="356" t="s">
        <v>162</v>
      </c>
      <c r="AA28" s="357"/>
      <c r="AB28" s="357"/>
      <c r="AC28" s="357"/>
      <c r="AD28" s="357"/>
      <c r="AE28" s="357"/>
      <c r="AF28" s="357"/>
      <c r="AG28" s="358"/>
      <c r="AH28" s="359" t="s">
        <v>152</v>
      </c>
      <c r="AI28" s="360"/>
      <c r="AJ28" s="360"/>
      <c r="AK28" s="360"/>
      <c r="AL28" s="361"/>
      <c r="AM28" s="359" t="s">
        <v>152</v>
      </c>
      <c r="AN28" s="360"/>
      <c r="AO28" s="360"/>
      <c r="AP28" s="360"/>
      <c r="AQ28" s="360"/>
      <c r="AR28" s="361"/>
      <c r="AS28" s="359" t="s">
        <v>152</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5463861</v>
      </c>
      <c r="BO28" s="379"/>
      <c r="BP28" s="379"/>
      <c r="BQ28" s="379"/>
      <c r="BR28" s="379"/>
      <c r="BS28" s="379"/>
      <c r="BT28" s="379"/>
      <c r="BU28" s="380"/>
      <c r="BV28" s="378">
        <v>5188291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14</v>
      </c>
      <c r="M29" s="360"/>
      <c r="N29" s="360"/>
      <c r="O29" s="360"/>
      <c r="P29" s="361"/>
      <c r="Q29" s="359">
        <v>3100</v>
      </c>
      <c r="R29" s="360"/>
      <c r="S29" s="360"/>
      <c r="T29" s="360"/>
      <c r="U29" s="360"/>
      <c r="V29" s="361"/>
      <c r="W29" s="426"/>
      <c r="X29" s="427"/>
      <c r="Y29" s="428"/>
      <c r="Z29" s="356" t="s">
        <v>166</v>
      </c>
      <c r="AA29" s="357"/>
      <c r="AB29" s="357"/>
      <c r="AC29" s="357"/>
      <c r="AD29" s="357"/>
      <c r="AE29" s="357"/>
      <c r="AF29" s="357"/>
      <c r="AG29" s="358"/>
      <c r="AH29" s="359">
        <v>257</v>
      </c>
      <c r="AI29" s="360"/>
      <c r="AJ29" s="360"/>
      <c r="AK29" s="360"/>
      <c r="AL29" s="361"/>
      <c r="AM29" s="359">
        <v>816076</v>
      </c>
      <c r="AN29" s="360"/>
      <c r="AO29" s="360"/>
      <c r="AP29" s="360"/>
      <c r="AQ29" s="360"/>
      <c r="AR29" s="361"/>
      <c r="AS29" s="359">
        <v>3175</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979606</v>
      </c>
      <c r="BO29" s="384"/>
      <c r="BP29" s="384"/>
      <c r="BQ29" s="384"/>
      <c r="BR29" s="384"/>
      <c r="BS29" s="384"/>
      <c r="BT29" s="384"/>
      <c r="BU29" s="385"/>
      <c r="BV29" s="383">
        <v>921813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5134032</v>
      </c>
      <c r="BO30" s="387"/>
      <c r="BP30" s="387"/>
      <c r="BQ30" s="387"/>
      <c r="BR30" s="387"/>
      <c r="BS30" s="387"/>
      <c r="BT30" s="387"/>
      <c r="BU30" s="388"/>
      <c r="BV30" s="386">
        <v>4266175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やぶ温泉観光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養父歯科診療所特別会計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兵庫県町議会議員公務災害補償組合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養父町開発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氷ノ山国際スキー場事業特別会計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養父市場開発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おおや振興公社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但馬広域行政事務組合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やぶパートナーズ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南但広域行政事務組合(一般会計)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南但広域行政事務組合(特別会計)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公立八鹿病院組合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51" t="s">
        <v>514</v>
      </c>
      <c r="D34" s="1151"/>
      <c r="E34" s="1152"/>
      <c r="F34" s="32">
        <v>4.07</v>
      </c>
      <c r="G34" s="33">
        <v>4.49</v>
      </c>
      <c r="H34" s="33">
        <v>4.74</v>
      </c>
      <c r="I34" s="33">
        <v>5.45</v>
      </c>
      <c r="J34" s="34">
        <v>5.88</v>
      </c>
      <c r="K34" s="22"/>
      <c r="L34" s="22"/>
      <c r="M34" s="22"/>
      <c r="N34" s="22"/>
      <c r="O34" s="22"/>
      <c r="P34" s="22"/>
    </row>
    <row r="35" spans="1:16" ht="39" customHeight="1">
      <c r="A35" s="22"/>
      <c r="B35" s="35"/>
      <c r="C35" s="1145" t="s">
        <v>515</v>
      </c>
      <c r="D35" s="1146"/>
      <c r="E35" s="1147"/>
      <c r="F35" s="36">
        <v>4.6399999999999997</v>
      </c>
      <c r="G35" s="37">
        <v>7.25</v>
      </c>
      <c r="H35" s="37">
        <v>6.78</v>
      </c>
      <c r="I35" s="37">
        <v>6.2</v>
      </c>
      <c r="J35" s="38">
        <v>5.74</v>
      </c>
      <c r="K35" s="22"/>
      <c r="L35" s="22"/>
      <c r="M35" s="22"/>
      <c r="N35" s="22"/>
      <c r="O35" s="22"/>
      <c r="P35" s="22"/>
    </row>
    <row r="36" spans="1:16" ht="39" customHeight="1">
      <c r="A36" s="22"/>
      <c r="B36" s="35"/>
      <c r="C36" s="1145" t="s">
        <v>516</v>
      </c>
      <c r="D36" s="1146"/>
      <c r="E36" s="1147"/>
      <c r="F36" s="36">
        <v>1.49</v>
      </c>
      <c r="G36" s="37">
        <v>1.54</v>
      </c>
      <c r="H36" s="37">
        <v>1</v>
      </c>
      <c r="I36" s="37">
        <v>1.55</v>
      </c>
      <c r="J36" s="38">
        <v>1.24</v>
      </c>
      <c r="K36" s="22"/>
      <c r="L36" s="22"/>
      <c r="M36" s="22"/>
      <c r="N36" s="22"/>
      <c r="O36" s="22"/>
      <c r="P36" s="22"/>
    </row>
    <row r="37" spans="1:16" ht="39" customHeight="1">
      <c r="A37" s="22"/>
      <c r="B37" s="35"/>
      <c r="C37" s="1145" t="s">
        <v>517</v>
      </c>
      <c r="D37" s="1146"/>
      <c r="E37" s="1147"/>
      <c r="F37" s="36">
        <v>7.0000000000000007E-2</v>
      </c>
      <c r="G37" s="37">
        <v>0.16</v>
      </c>
      <c r="H37" s="37">
        <v>0.11</v>
      </c>
      <c r="I37" s="37">
        <v>0.17</v>
      </c>
      <c r="J37" s="38">
        <v>0.23</v>
      </c>
      <c r="K37" s="22"/>
      <c r="L37" s="22"/>
      <c r="M37" s="22"/>
      <c r="N37" s="22"/>
      <c r="O37" s="22"/>
      <c r="P37" s="22"/>
    </row>
    <row r="38" spans="1:16" ht="39" customHeight="1">
      <c r="A38" s="22"/>
      <c r="B38" s="35"/>
      <c r="C38" s="1145" t="s">
        <v>518</v>
      </c>
      <c r="D38" s="1146"/>
      <c r="E38" s="1147"/>
      <c r="F38" s="36">
        <v>0.05</v>
      </c>
      <c r="G38" s="37">
        <v>0.06</v>
      </c>
      <c r="H38" s="37">
        <v>0.05</v>
      </c>
      <c r="I38" s="37">
        <v>0.06</v>
      </c>
      <c r="J38" s="38">
        <v>0.06</v>
      </c>
      <c r="K38" s="22"/>
      <c r="L38" s="22"/>
      <c r="M38" s="22"/>
      <c r="N38" s="22"/>
      <c r="O38" s="22"/>
      <c r="P38" s="22"/>
    </row>
    <row r="39" spans="1:16" ht="39" customHeight="1">
      <c r="A39" s="22"/>
      <c r="B39" s="35"/>
      <c r="C39" s="1145" t="s">
        <v>519</v>
      </c>
      <c r="D39" s="1146"/>
      <c r="E39" s="1147"/>
      <c r="F39" s="36">
        <v>0</v>
      </c>
      <c r="G39" s="37">
        <v>0</v>
      </c>
      <c r="H39" s="37">
        <v>0</v>
      </c>
      <c r="I39" s="37">
        <v>0</v>
      </c>
      <c r="J39" s="38">
        <v>0</v>
      </c>
      <c r="K39" s="22"/>
      <c r="L39" s="22"/>
      <c r="M39" s="22"/>
      <c r="N39" s="22"/>
      <c r="O39" s="22"/>
      <c r="P39" s="22"/>
    </row>
    <row r="40" spans="1:16" ht="39" customHeight="1">
      <c r="A40" s="22"/>
      <c r="B40" s="35"/>
      <c r="C40" s="1145" t="s">
        <v>520</v>
      </c>
      <c r="D40" s="1146"/>
      <c r="E40" s="1147"/>
      <c r="F40" s="36">
        <v>0</v>
      </c>
      <c r="G40" s="37">
        <v>0</v>
      </c>
      <c r="H40" s="37">
        <v>0</v>
      </c>
      <c r="I40" s="37">
        <v>0</v>
      </c>
      <c r="J40" s="38">
        <v>0</v>
      </c>
      <c r="K40" s="22"/>
      <c r="L40" s="22"/>
      <c r="M40" s="22"/>
      <c r="N40" s="22"/>
      <c r="O40" s="22"/>
      <c r="P40" s="22"/>
    </row>
    <row r="41" spans="1:16" ht="39" customHeight="1">
      <c r="A41" s="22"/>
      <c r="B41" s="35"/>
      <c r="C41" s="1145" t="s">
        <v>521</v>
      </c>
      <c r="D41" s="1146"/>
      <c r="E41" s="1147"/>
      <c r="F41" s="36">
        <v>0</v>
      </c>
      <c r="G41" s="37">
        <v>0</v>
      </c>
      <c r="H41" s="37">
        <v>0</v>
      </c>
      <c r="I41" s="37">
        <v>0</v>
      </c>
      <c r="J41" s="38">
        <v>0</v>
      </c>
      <c r="K41" s="22"/>
      <c r="L41" s="22"/>
      <c r="M41" s="22"/>
      <c r="N41" s="22"/>
      <c r="O41" s="22"/>
      <c r="P41" s="22"/>
    </row>
    <row r="42" spans="1:16" ht="39" customHeight="1">
      <c r="A42" s="22"/>
      <c r="B42" s="39"/>
      <c r="C42" s="1145" t="s">
        <v>522</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523</v>
      </c>
      <c r="D43" s="1149"/>
      <c r="E43" s="1150"/>
      <c r="F43" s="41">
        <v>0.08</v>
      </c>
      <c r="G43" s="42">
        <v>0.05</v>
      </c>
      <c r="H43" s="42">
        <v>0.03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61" t="s">
        <v>11</v>
      </c>
      <c r="C45" s="1162"/>
      <c r="D45" s="58"/>
      <c r="E45" s="1167" t="s">
        <v>12</v>
      </c>
      <c r="F45" s="1167"/>
      <c r="G45" s="1167"/>
      <c r="H45" s="1167"/>
      <c r="I45" s="1167"/>
      <c r="J45" s="1168"/>
      <c r="K45" s="59">
        <v>3400</v>
      </c>
      <c r="L45" s="60">
        <v>3206</v>
      </c>
      <c r="M45" s="60">
        <v>3049</v>
      </c>
      <c r="N45" s="60">
        <v>2973</v>
      </c>
      <c r="O45" s="61">
        <v>2660</v>
      </c>
      <c r="P45" s="48"/>
      <c r="Q45" s="48"/>
      <c r="R45" s="48"/>
      <c r="S45" s="48"/>
      <c r="T45" s="48"/>
      <c r="U45" s="48"/>
    </row>
    <row r="46" spans="1:21" ht="30.75" customHeight="1">
      <c r="A46" s="48"/>
      <c r="B46" s="1163"/>
      <c r="C46" s="1164"/>
      <c r="D46" s="62"/>
      <c r="E46" s="1155" t="s">
        <v>13</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14</v>
      </c>
      <c r="F47" s="1155"/>
      <c r="G47" s="1155"/>
      <c r="H47" s="1155"/>
      <c r="I47" s="1155"/>
      <c r="J47" s="1156"/>
      <c r="K47" s="63">
        <v>10</v>
      </c>
      <c r="L47" s="64">
        <v>3</v>
      </c>
      <c r="M47" s="64" t="s">
        <v>469</v>
      </c>
      <c r="N47" s="64" t="s">
        <v>469</v>
      </c>
      <c r="O47" s="65" t="s">
        <v>469</v>
      </c>
      <c r="P47" s="48"/>
      <c r="Q47" s="48"/>
      <c r="R47" s="48"/>
      <c r="S47" s="48"/>
      <c r="T47" s="48"/>
      <c r="U47" s="48"/>
    </row>
    <row r="48" spans="1:21" ht="30.75" customHeight="1">
      <c r="A48" s="48"/>
      <c r="B48" s="1163"/>
      <c r="C48" s="1164"/>
      <c r="D48" s="62"/>
      <c r="E48" s="1155" t="s">
        <v>15</v>
      </c>
      <c r="F48" s="1155"/>
      <c r="G48" s="1155"/>
      <c r="H48" s="1155"/>
      <c r="I48" s="1155"/>
      <c r="J48" s="1156"/>
      <c r="K48" s="63">
        <v>1455</v>
      </c>
      <c r="L48" s="64">
        <v>1523</v>
      </c>
      <c r="M48" s="64">
        <v>1422</v>
      </c>
      <c r="N48" s="64">
        <v>1325</v>
      </c>
      <c r="O48" s="65">
        <v>1258</v>
      </c>
      <c r="P48" s="48"/>
      <c r="Q48" s="48"/>
      <c r="R48" s="48"/>
      <c r="S48" s="48"/>
      <c r="T48" s="48"/>
      <c r="U48" s="48"/>
    </row>
    <row r="49" spans="1:21" ht="30.75" customHeight="1">
      <c r="A49" s="48"/>
      <c r="B49" s="1163"/>
      <c r="C49" s="1164"/>
      <c r="D49" s="62"/>
      <c r="E49" s="1155" t="s">
        <v>16</v>
      </c>
      <c r="F49" s="1155"/>
      <c r="G49" s="1155"/>
      <c r="H49" s="1155"/>
      <c r="I49" s="1155"/>
      <c r="J49" s="1156"/>
      <c r="K49" s="63">
        <v>674</v>
      </c>
      <c r="L49" s="64">
        <v>545</v>
      </c>
      <c r="M49" s="64">
        <v>482</v>
      </c>
      <c r="N49" s="64">
        <v>529</v>
      </c>
      <c r="O49" s="65">
        <v>549</v>
      </c>
      <c r="P49" s="48"/>
      <c r="Q49" s="48"/>
      <c r="R49" s="48"/>
      <c r="S49" s="48"/>
      <c r="T49" s="48"/>
      <c r="U49" s="48"/>
    </row>
    <row r="50" spans="1:21" ht="30.75" customHeight="1">
      <c r="A50" s="48"/>
      <c r="B50" s="1163"/>
      <c r="C50" s="1164"/>
      <c r="D50" s="62"/>
      <c r="E50" s="1155" t="s">
        <v>17</v>
      </c>
      <c r="F50" s="1155"/>
      <c r="G50" s="1155"/>
      <c r="H50" s="1155"/>
      <c r="I50" s="1155"/>
      <c r="J50" s="1156"/>
      <c r="K50" s="63">
        <v>7</v>
      </c>
      <c r="L50" s="64">
        <v>9</v>
      </c>
      <c r="M50" s="64">
        <v>7</v>
      </c>
      <c r="N50" s="64">
        <v>7</v>
      </c>
      <c r="O50" s="65">
        <v>7</v>
      </c>
      <c r="P50" s="48"/>
      <c r="Q50" s="48"/>
      <c r="R50" s="48"/>
      <c r="S50" s="48"/>
      <c r="T50" s="48"/>
      <c r="U50" s="48"/>
    </row>
    <row r="51" spans="1:21" ht="30.75" customHeight="1">
      <c r="A51" s="48"/>
      <c r="B51" s="1165"/>
      <c r="C51" s="1166"/>
      <c r="D51" s="66"/>
      <c r="E51" s="1155" t="s">
        <v>18</v>
      </c>
      <c r="F51" s="1155"/>
      <c r="G51" s="1155"/>
      <c r="H51" s="1155"/>
      <c r="I51" s="1155"/>
      <c r="J51" s="1156"/>
      <c r="K51" s="63" t="s">
        <v>469</v>
      </c>
      <c r="L51" s="64" t="s">
        <v>469</v>
      </c>
      <c r="M51" s="64" t="s">
        <v>469</v>
      </c>
      <c r="N51" s="64" t="s">
        <v>469</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3986</v>
      </c>
      <c r="L52" s="64">
        <v>3812</v>
      </c>
      <c r="M52" s="64">
        <v>3738</v>
      </c>
      <c r="N52" s="64">
        <v>3722</v>
      </c>
      <c r="O52" s="65">
        <v>3685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1560</v>
      </c>
      <c r="L53" s="69">
        <v>1474</v>
      </c>
      <c r="M53" s="69">
        <v>1222</v>
      </c>
      <c r="N53" s="69">
        <v>1112</v>
      </c>
      <c r="O53" s="70">
        <v>789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81" t="s">
        <v>24</v>
      </c>
      <c r="C41" s="1182"/>
      <c r="D41" s="81"/>
      <c r="E41" s="1183" t="s">
        <v>25</v>
      </c>
      <c r="F41" s="1183"/>
      <c r="G41" s="1183"/>
      <c r="H41" s="1184"/>
      <c r="I41" s="82">
        <v>27422</v>
      </c>
      <c r="J41" s="83">
        <v>26473</v>
      </c>
      <c r="K41" s="83">
        <v>24536</v>
      </c>
      <c r="L41" s="83">
        <v>22105</v>
      </c>
      <c r="M41" s="84">
        <v>20345</v>
      </c>
    </row>
    <row r="42" spans="2:13" ht="27.75" customHeight="1">
      <c r="B42" s="1171"/>
      <c r="C42" s="1172"/>
      <c r="D42" s="85"/>
      <c r="E42" s="1175" t="s">
        <v>26</v>
      </c>
      <c r="F42" s="1175"/>
      <c r="G42" s="1175"/>
      <c r="H42" s="1176"/>
      <c r="I42" s="86">
        <v>348</v>
      </c>
      <c r="J42" s="87">
        <v>292</v>
      </c>
      <c r="K42" s="87">
        <v>251</v>
      </c>
      <c r="L42" s="87">
        <v>205</v>
      </c>
      <c r="M42" s="88">
        <v>160</v>
      </c>
    </row>
    <row r="43" spans="2:13" ht="27.75" customHeight="1">
      <c r="B43" s="1171"/>
      <c r="C43" s="1172"/>
      <c r="D43" s="85"/>
      <c r="E43" s="1175" t="s">
        <v>27</v>
      </c>
      <c r="F43" s="1175"/>
      <c r="G43" s="1175"/>
      <c r="H43" s="1176"/>
      <c r="I43" s="86">
        <v>15311</v>
      </c>
      <c r="J43" s="87">
        <v>14826</v>
      </c>
      <c r="K43" s="87">
        <v>14547</v>
      </c>
      <c r="L43" s="87">
        <v>14010</v>
      </c>
      <c r="M43" s="88">
        <v>12947</v>
      </c>
    </row>
    <row r="44" spans="2:13" ht="27.75" customHeight="1">
      <c r="B44" s="1171"/>
      <c r="C44" s="1172"/>
      <c r="D44" s="85"/>
      <c r="E44" s="1175" t="s">
        <v>28</v>
      </c>
      <c r="F44" s="1175"/>
      <c r="G44" s="1175"/>
      <c r="H44" s="1176"/>
      <c r="I44" s="86">
        <v>5405</v>
      </c>
      <c r="J44" s="87">
        <v>5805</v>
      </c>
      <c r="K44" s="87">
        <v>5528</v>
      </c>
      <c r="L44" s="87">
        <v>5440</v>
      </c>
      <c r="M44" s="88">
        <v>5178</v>
      </c>
    </row>
    <row r="45" spans="2:13" ht="27.75" customHeight="1">
      <c r="B45" s="1171"/>
      <c r="C45" s="1172"/>
      <c r="D45" s="85"/>
      <c r="E45" s="1175" t="s">
        <v>29</v>
      </c>
      <c r="F45" s="1175"/>
      <c r="G45" s="1175"/>
      <c r="H45" s="1176"/>
      <c r="I45" s="86">
        <v>4622</v>
      </c>
      <c r="J45" s="87">
        <v>3544</v>
      </c>
      <c r="K45" s="87">
        <v>3532</v>
      </c>
      <c r="L45" s="87">
        <v>3299</v>
      </c>
      <c r="M45" s="88">
        <v>3074</v>
      </c>
    </row>
    <row r="46" spans="2:13" ht="27.75" customHeight="1">
      <c r="B46" s="1171"/>
      <c r="C46" s="1172"/>
      <c r="D46" s="85"/>
      <c r="E46" s="1175" t="s">
        <v>30</v>
      </c>
      <c r="F46" s="1175"/>
      <c r="G46" s="1175"/>
      <c r="H46" s="1176"/>
      <c r="I46" s="86" t="s">
        <v>469</v>
      </c>
      <c r="J46" s="87" t="s">
        <v>469</v>
      </c>
      <c r="K46" s="87" t="s">
        <v>469</v>
      </c>
      <c r="L46" s="87" t="s">
        <v>469</v>
      </c>
      <c r="M46" s="88">
        <v>1</v>
      </c>
    </row>
    <row r="47" spans="2:13" ht="27.75" customHeight="1">
      <c r="B47" s="1171"/>
      <c r="C47" s="1172"/>
      <c r="D47" s="85"/>
      <c r="E47" s="1175" t="s">
        <v>31</v>
      </c>
      <c r="F47" s="1175"/>
      <c r="G47" s="1175"/>
      <c r="H47" s="1176"/>
      <c r="I47" s="86" t="s">
        <v>469</v>
      </c>
      <c r="J47" s="87" t="s">
        <v>469</v>
      </c>
      <c r="K47" s="87" t="s">
        <v>469</v>
      </c>
      <c r="L47" s="87" t="s">
        <v>469</v>
      </c>
      <c r="M47" s="88" t="s">
        <v>469</v>
      </c>
    </row>
    <row r="48" spans="2:13" ht="27.75" customHeight="1">
      <c r="B48" s="1173"/>
      <c r="C48" s="1174"/>
      <c r="D48" s="85"/>
      <c r="E48" s="1175" t="s">
        <v>32</v>
      </c>
      <c r="F48" s="1175"/>
      <c r="G48" s="1175"/>
      <c r="H48" s="1176"/>
      <c r="I48" s="86" t="s">
        <v>469</v>
      </c>
      <c r="J48" s="87" t="s">
        <v>469</v>
      </c>
      <c r="K48" s="87" t="s">
        <v>469</v>
      </c>
      <c r="L48" s="87" t="s">
        <v>469</v>
      </c>
      <c r="M48" s="88" t="s">
        <v>469</v>
      </c>
    </row>
    <row r="49" spans="2:13" ht="27.75" customHeight="1">
      <c r="B49" s="1169" t="s">
        <v>33</v>
      </c>
      <c r="C49" s="1170"/>
      <c r="D49" s="89"/>
      <c r="E49" s="1175" t="s">
        <v>34</v>
      </c>
      <c r="F49" s="1175"/>
      <c r="G49" s="1175"/>
      <c r="H49" s="1176"/>
      <c r="I49" s="86">
        <v>5191</v>
      </c>
      <c r="J49" s="87">
        <v>6649</v>
      </c>
      <c r="K49" s="87">
        <v>7700</v>
      </c>
      <c r="L49" s="87">
        <v>8284</v>
      </c>
      <c r="M49" s="88">
        <v>9504</v>
      </c>
    </row>
    <row r="50" spans="2:13" ht="27.75" customHeight="1">
      <c r="B50" s="1171"/>
      <c r="C50" s="1172"/>
      <c r="D50" s="85"/>
      <c r="E50" s="1175" t="s">
        <v>35</v>
      </c>
      <c r="F50" s="1175"/>
      <c r="G50" s="1175"/>
      <c r="H50" s="1176"/>
      <c r="I50" s="86">
        <v>428</v>
      </c>
      <c r="J50" s="87">
        <v>380</v>
      </c>
      <c r="K50" s="87">
        <v>408</v>
      </c>
      <c r="L50" s="87">
        <v>367</v>
      </c>
      <c r="M50" s="88">
        <v>227</v>
      </c>
    </row>
    <row r="51" spans="2:13" ht="27.75" customHeight="1">
      <c r="B51" s="1173"/>
      <c r="C51" s="1174"/>
      <c r="D51" s="85"/>
      <c r="E51" s="1175" t="s">
        <v>36</v>
      </c>
      <c r="F51" s="1175"/>
      <c r="G51" s="1175"/>
      <c r="H51" s="1176"/>
      <c r="I51" s="86">
        <v>35786</v>
      </c>
      <c r="J51" s="87">
        <v>35048</v>
      </c>
      <c r="K51" s="87">
        <v>33221</v>
      </c>
      <c r="L51" s="87">
        <v>31934</v>
      </c>
      <c r="M51" s="88">
        <v>30573</v>
      </c>
    </row>
    <row r="52" spans="2:13" ht="27.75" customHeight="1" thickBot="1">
      <c r="B52" s="1177" t="s">
        <v>37</v>
      </c>
      <c r="C52" s="1178"/>
      <c r="D52" s="90"/>
      <c r="E52" s="1179" t="s">
        <v>38</v>
      </c>
      <c r="F52" s="1179"/>
      <c r="G52" s="1179"/>
      <c r="H52" s="1180"/>
      <c r="I52" s="91">
        <v>11703</v>
      </c>
      <c r="J52" s="92">
        <v>8863</v>
      </c>
      <c r="K52" s="92">
        <v>7065</v>
      </c>
      <c r="L52" s="92">
        <v>4474</v>
      </c>
      <c r="M52" s="93">
        <v>1401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8"/>
      <c r="B1" s="1250"/>
      <c r="P1" s="244"/>
      <c r="Q1" s="244"/>
    </row>
    <row r="2" spans="1:51" ht="25.5">
      <c r="A2" s="1248"/>
      <c r="C2" s="1249"/>
      <c r="P2" s="244"/>
      <c r="Q2" s="244"/>
    </row>
    <row r="3" spans="1:51" ht="25.5">
      <c r="A3" s="1248"/>
      <c r="C3" s="1249"/>
      <c r="P3" s="244"/>
      <c r="Q3" s="244"/>
    </row>
    <row r="4" spans="1:51" s="1247" customFormat="1" ht="13.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row>
    <row r="5" spans="1:51" s="1247" customFormat="1" ht="13.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row>
    <row r="6" spans="1:51" s="1247" customFormat="1" ht="13.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row>
    <row r="7" spans="1:51" s="1247" customFormat="1" ht="13.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row>
    <row r="8" spans="1:51" s="1247" customFormat="1" ht="13.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row>
    <row r="9" spans="1:51" s="1247" customFormat="1" ht="13.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row>
    <row r="10" spans="1:51" s="1247" customFormat="1" ht="13.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Y10" s="1247" t="s">
        <v>558</v>
      </c>
    </row>
    <row r="11" spans="1:51" s="1247" customFormat="1" ht="13.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row>
    <row r="12" spans="1:51" s="1247" customFormat="1" ht="13.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Y12" s="1247" t="s">
        <v>558</v>
      </c>
    </row>
    <row r="13" spans="1:51" s="1247" customFormat="1" ht="13.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row>
    <row r="14" spans="1:51" s="1247" customFormat="1" ht="14.25" customHeight="1">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row>
    <row r="15" spans="1:51" s="1247" customFormat="1" ht="13.5">
      <c r="A15" s="243"/>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row>
    <row r="16" spans="1:51" s="1247" customFormat="1" ht="13.5">
      <c r="A16" s="243"/>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row>
    <row r="17" spans="1:259" s="1247" customFormat="1" ht="13.5">
      <c r="A17" s="243"/>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row>
    <row r="18" spans="1:259" s="1247" customFormat="1" ht="13.5">
      <c r="A18" s="243"/>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row>
    <row r="19" spans="1:259" ht="13.5">
      <c r="P19" s="244"/>
      <c r="Q19" s="244"/>
    </row>
    <row r="20" spans="1:259" ht="13.5">
      <c r="P20" s="244"/>
      <c r="Q20" s="244"/>
    </row>
    <row r="21" spans="1:259" ht="17.25">
      <c r="B21" s="1246"/>
      <c r="C21" s="246"/>
      <c r="D21" s="246"/>
      <c r="E21" s="246"/>
      <c r="F21" s="246"/>
      <c r="G21" s="246"/>
      <c r="H21" s="246"/>
      <c r="I21" s="246"/>
      <c r="J21" s="246"/>
      <c r="K21" s="246"/>
      <c r="L21" s="246"/>
      <c r="M21" s="246"/>
      <c r="N21" s="1245"/>
      <c r="O21" s="246"/>
      <c r="P21" s="247"/>
      <c r="Q21" s="244"/>
      <c r="IY21" s="1244"/>
    </row>
    <row r="22" spans="1:259" ht="17.25">
      <c r="B22" s="248"/>
      <c r="IY22" s="1243"/>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1"/>
      <c r="C40" s="244"/>
      <c r="D40" s="244"/>
      <c r="E40" s="244"/>
      <c r="F40" s="244"/>
      <c r="G40" s="244"/>
      <c r="H40" s="244"/>
      <c r="I40" s="244"/>
      <c r="J40" s="244"/>
      <c r="K40" s="244"/>
      <c r="L40" s="244"/>
      <c r="M40" s="244"/>
      <c r="N40" s="244"/>
      <c r="O40" s="244"/>
      <c r="P40" s="1231"/>
      <c r="Q40" s="244"/>
    </row>
    <row r="41" spans="2:17" ht="17.25">
      <c r="B41" s="245" t="s">
        <v>557</v>
      </c>
      <c r="C41" s="246"/>
      <c r="D41" s="246"/>
      <c r="E41" s="246"/>
      <c r="F41" s="246"/>
      <c r="G41" s="246"/>
      <c r="H41" s="246"/>
      <c r="I41" s="246"/>
      <c r="J41" s="246"/>
      <c r="K41" s="246"/>
      <c r="L41" s="246"/>
      <c r="M41" s="246"/>
      <c r="N41" s="246"/>
      <c r="O41" s="246"/>
      <c r="P41" s="247"/>
    </row>
    <row r="42" spans="2:17" ht="13.5">
      <c r="B42" s="248"/>
      <c r="C42" s="244"/>
      <c r="D42" s="244"/>
      <c r="E42" s="244"/>
      <c r="F42" s="244"/>
      <c r="G42" s="1230" t="s">
        <v>553</v>
      </c>
      <c r="I42" s="1229"/>
      <c r="J42" s="1229"/>
      <c r="K42" s="1229"/>
      <c r="L42" s="244"/>
      <c r="M42" s="244"/>
      <c r="N42" s="244"/>
      <c r="O42" s="244"/>
    </row>
    <row r="43" spans="2:17" ht="13.5">
      <c r="B43" s="248"/>
      <c r="C43" s="244"/>
      <c r="D43" s="244"/>
      <c r="E43" s="244"/>
      <c r="F43" s="244"/>
      <c r="G43" s="1228"/>
      <c r="H43" s="1227"/>
      <c r="I43" s="1227"/>
      <c r="J43" s="1227"/>
      <c r="K43" s="1227"/>
      <c r="L43" s="1227"/>
      <c r="M43" s="1227"/>
      <c r="N43" s="1227"/>
      <c r="O43" s="1226"/>
    </row>
    <row r="44" spans="2:17" ht="13.5">
      <c r="B44" s="248"/>
      <c r="C44" s="244"/>
      <c r="D44" s="244"/>
      <c r="E44" s="244"/>
      <c r="F44" s="244"/>
      <c r="G44" s="1225"/>
      <c r="H44" s="1224"/>
      <c r="I44" s="1224"/>
      <c r="J44" s="1224"/>
      <c r="K44" s="1224"/>
      <c r="L44" s="1224"/>
      <c r="M44" s="1224"/>
      <c r="N44" s="1224"/>
      <c r="O44" s="1223"/>
    </row>
    <row r="45" spans="2:17" ht="13.5">
      <c r="B45" s="248"/>
      <c r="C45" s="244"/>
      <c r="D45" s="244"/>
      <c r="E45" s="244"/>
      <c r="F45" s="244"/>
      <c r="G45" s="1225"/>
      <c r="H45" s="1224"/>
      <c r="I45" s="1224"/>
      <c r="J45" s="1224"/>
      <c r="K45" s="1224"/>
      <c r="L45" s="1224"/>
      <c r="M45" s="1224"/>
      <c r="N45" s="1224"/>
      <c r="O45" s="1223"/>
    </row>
    <row r="46" spans="2:17" ht="13.5">
      <c r="B46" s="248"/>
      <c r="C46" s="244"/>
      <c r="D46" s="244"/>
      <c r="E46" s="244"/>
      <c r="F46" s="244"/>
      <c r="G46" s="1225"/>
      <c r="H46" s="1224"/>
      <c r="I46" s="1224"/>
      <c r="J46" s="1224"/>
      <c r="K46" s="1224"/>
      <c r="L46" s="1224"/>
      <c r="M46" s="1224"/>
      <c r="N46" s="1224"/>
      <c r="O46" s="1223"/>
    </row>
    <row r="47" spans="2:17" ht="13.5">
      <c r="B47" s="248"/>
      <c r="C47" s="244"/>
      <c r="D47" s="244"/>
      <c r="E47" s="244"/>
      <c r="F47" s="244"/>
      <c r="G47" s="1222"/>
      <c r="H47" s="1221"/>
      <c r="I47" s="1221"/>
      <c r="J47" s="1221"/>
      <c r="K47" s="1221"/>
      <c r="L47" s="1221"/>
      <c r="M47" s="1221"/>
      <c r="N47" s="1221"/>
      <c r="O47" s="1220"/>
    </row>
    <row r="48" spans="2:17" ht="13.5">
      <c r="B48" s="248"/>
      <c r="C48" s="244"/>
      <c r="D48" s="244"/>
      <c r="E48" s="244"/>
      <c r="F48" s="244"/>
      <c r="G48" s="244"/>
      <c r="H48" s="1242"/>
      <c r="I48" s="1242"/>
      <c r="J48" s="1242"/>
    </row>
    <row r="49" spans="1:17" ht="13.5">
      <c r="B49" s="248"/>
      <c r="C49" s="244"/>
      <c r="D49" s="244"/>
      <c r="E49" s="244"/>
      <c r="F49" s="244"/>
      <c r="G49" s="243" t="s">
        <v>556</v>
      </c>
    </row>
    <row r="50" spans="1:17" ht="13.5">
      <c r="B50" s="248"/>
      <c r="C50" s="244"/>
      <c r="D50" s="244"/>
      <c r="E50" s="244"/>
      <c r="F50" s="244"/>
      <c r="G50" s="1213"/>
      <c r="H50" s="1212"/>
      <c r="I50" s="1212"/>
      <c r="J50" s="1211"/>
      <c r="K50" s="1210" t="s">
        <v>509</v>
      </c>
      <c r="L50" s="1210" t="s">
        <v>510</v>
      </c>
      <c r="M50" s="1210" t="s">
        <v>511</v>
      </c>
      <c r="N50" s="1210" t="s">
        <v>512</v>
      </c>
      <c r="O50" s="1210" t="s">
        <v>513</v>
      </c>
    </row>
    <row r="51" spans="1:17" ht="13.5">
      <c r="B51" s="248"/>
      <c r="C51" s="244"/>
      <c r="D51" s="244"/>
      <c r="E51" s="244"/>
      <c r="F51" s="244"/>
      <c r="G51" s="1209" t="s">
        <v>551</v>
      </c>
      <c r="H51" s="1208"/>
      <c r="I51" s="1207" t="s">
        <v>549</v>
      </c>
      <c r="J51" s="1207"/>
      <c r="K51" s="1241"/>
      <c r="L51" s="1241"/>
      <c r="M51" s="1241"/>
      <c r="N51" s="1241"/>
      <c r="O51" s="1241"/>
    </row>
    <row r="52" spans="1:17" ht="13.5">
      <c r="B52" s="248"/>
      <c r="C52" s="244"/>
      <c r="D52" s="244"/>
      <c r="E52" s="244"/>
      <c r="F52" s="244"/>
      <c r="G52" s="1205"/>
      <c r="H52" s="1204"/>
      <c r="I52" s="1206"/>
      <c r="J52" s="1206"/>
      <c r="K52" s="1195"/>
      <c r="L52" s="1195"/>
      <c r="M52" s="1195"/>
      <c r="N52" s="1195"/>
      <c r="O52" s="1195"/>
    </row>
    <row r="53" spans="1:17" ht="13.5">
      <c r="A53" s="1232"/>
      <c r="B53" s="248"/>
      <c r="C53" s="244"/>
      <c r="D53" s="244"/>
      <c r="E53" s="244"/>
      <c r="F53" s="244"/>
      <c r="G53" s="1205"/>
      <c r="H53" s="1204"/>
      <c r="I53" s="1197" t="s">
        <v>555</v>
      </c>
      <c r="J53" s="1197"/>
      <c r="K53" s="1240"/>
      <c r="L53" s="1240"/>
      <c r="M53" s="1240"/>
      <c r="N53" s="1240"/>
      <c r="O53" s="1240"/>
    </row>
    <row r="54" spans="1:17" ht="13.5">
      <c r="A54" s="1232"/>
      <c r="B54" s="248"/>
      <c r="C54" s="244"/>
      <c r="D54" s="244"/>
      <c r="E54" s="244"/>
      <c r="F54" s="244"/>
      <c r="G54" s="1202"/>
      <c r="H54" s="1201"/>
      <c r="I54" s="1197"/>
      <c r="J54" s="1197"/>
      <c r="K54" s="1200"/>
      <c r="L54" s="1200"/>
      <c r="M54" s="1200"/>
      <c r="N54" s="1200"/>
      <c r="O54" s="1200"/>
    </row>
    <row r="55" spans="1:17" ht="13.5">
      <c r="A55" s="1232"/>
      <c r="B55" s="248"/>
      <c r="C55" s="244"/>
      <c r="D55" s="244"/>
      <c r="E55" s="244"/>
      <c r="F55" s="244"/>
      <c r="G55" s="1199" t="s">
        <v>550</v>
      </c>
      <c r="H55" s="1198"/>
      <c r="I55" s="1197" t="s">
        <v>549</v>
      </c>
      <c r="J55" s="1197"/>
      <c r="K55" s="1241"/>
      <c r="L55" s="1241"/>
      <c r="M55" s="1241"/>
      <c r="N55" s="1241"/>
      <c r="O55" s="1241"/>
    </row>
    <row r="56" spans="1:17" ht="13.5">
      <c r="A56" s="1232"/>
      <c r="B56" s="248"/>
      <c r="C56" s="244"/>
      <c r="D56" s="244"/>
      <c r="E56" s="244"/>
      <c r="F56" s="244"/>
      <c r="G56" s="1194"/>
      <c r="H56" s="1193"/>
      <c r="I56" s="1197"/>
      <c r="J56" s="1197"/>
      <c r="K56" s="1195"/>
      <c r="L56" s="1195"/>
      <c r="M56" s="1195"/>
      <c r="N56" s="1195"/>
      <c r="O56" s="1195"/>
    </row>
    <row r="57" spans="1:17" s="1232" customFormat="1" ht="13.5">
      <c r="B57" s="1233"/>
      <c r="C57" s="1229"/>
      <c r="D57" s="1229"/>
      <c r="E57" s="1229"/>
      <c r="F57" s="1229"/>
      <c r="G57" s="1194"/>
      <c r="H57" s="1193"/>
      <c r="I57" s="1189" t="s">
        <v>555</v>
      </c>
      <c r="J57" s="1189"/>
      <c r="K57" s="1240"/>
      <c r="L57" s="1240"/>
      <c r="M57" s="1240"/>
      <c r="N57" s="1240"/>
      <c r="O57" s="1240"/>
      <c r="P57" s="1238"/>
      <c r="Q57" s="1233"/>
    </row>
    <row r="58" spans="1:17" s="1232" customFormat="1" ht="13.5">
      <c r="A58" s="243"/>
      <c r="B58" s="1233"/>
      <c r="C58" s="1229"/>
      <c r="D58" s="1229"/>
      <c r="E58" s="1229"/>
      <c r="F58" s="1229"/>
      <c r="G58" s="1191"/>
      <c r="H58" s="1190"/>
      <c r="I58" s="1189"/>
      <c r="J58" s="1189"/>
      <c r="K58" s="1200"/>
      <c r="L58" s="1200"/>
      <c r="M58" s="1200"/>
      <c r="N58" s="1200"/>
      <c r="O58" s="1200"/>
      <c r="P58" s="1238"/>
      <c r="Q58" s="1233"/>
    </row>
    <row r="59" spans="1:17" s="1232" customFormat="1" ht="13.5">
      <c r="A59" s="243"/>
      <c r="B59" s="1233"/>
      <c r="C59" s="1229"/>
      <c r="D59" s="1229"/>
      <c r="E59" s="1229"/>
      <c r="F59" s="1229"/>
      <c r="G59" s="1229"/>
      <c r="H59" s="1229"/>
      <c r="I59" s="1229"/>
      <c r="J59" s="1229"/>
      <c r="K59" s="1239"/>
      <c r="L59" s="1239"/>
      <c r="M59" s="1239"/>
      <c r="N59" s="1239"/>
      <c r="O59" s="1239"/>
      <c r="P59" s="1238"/>
      <c r="Q59" s="1233"/>
    </row>
    <row r="60" spans="1:17" s="1232" customFormat="1" ht="13.5">
      <c r="A60" s="243"/>
      <c r="B60" s="1233"/>
      <c r="C60" s="1229"/>
      <c r="D60" s="1229"/>
      <c r="E60" s="1229"/>
      <c r="F60" s="1229"/>
      <c r="G60" s="1229"/>
      <c r="H60" s="1229"/>
      <c r="I60" s="1229"/>
      <c r="J60" s="1229"/>
      <c r="K60" s="1239"/>
      <c r="L60" s="1239"/>
      <c r="M60" s="1239"/>
      <c r="N60" s="1239"/>
      <c r="O60" s="1239"/>
      <c r="P60" s="1238"/>
      <c r="Q60" s="1233"/>
    </row>
    <row r="61" spans="1:17" s="1232" customFormat="1" ht="13.5">
      <c r="A61" s="243"/>
      <c r="B61" s="1237"/>
      <c r="C61" s="1236"/>
      <c r="D61" s="1236"/>
      <c r="E61" s="1236"/>
      <c r="F61" s="1236"/>
      <c r="G61" s="1236"/>
      <c r="H61" s="1236"/>
      <c r="I61" s="1236"/>
      <c r="J61" s="1236"/>
      <c r="K61" s="1236"/>
      <c r="L61" s="1236"/>
      <c r="M61" s="1235"/>
      <c r="N61" s="1235"/>
      <c r="O61" s="1235"/>
      <c r="P61" s="1234"/>
      <c r="Q61" s="1233"/>
    </row>
    <row r="62" spans="1:17" ht="13.5">
      <c r="B62" s="1231"/>
      <c r="C62" s="1231"/>
      <c r="D62" s="1231"/>
      <c r="E62" s="1231"/>
      <c r="F62" s="1231"/>
      <c r="G62" s="1231"/>
      <c r="H62" s="1231"/>
      <c r="I62" s="1231"/>
      <c r="J62" s="1231"/>
      <c r="K62" s="1231"/>
      <c r="L62" s="1231"/>
      <c r="M62" s="1231"/>
      <c r="N62" s="1231"/>
      <c r="O62" s="1231"/>
      <c r="P62" s="1231"/>
      <c r="Q62" s="244"/>
    </row>
    <row r="63" spans="1:17" ht="17.25">
      <c r="B63" s="307" t="s">
        <v>554</v>
      </c>
      <c r="C63" s="244"/>
      <c r="D63" s="244"/>
      <c r="E63" s="244"/>
      <c r="F63" s="244"/>
      <c r="G63" s="244"/>
      <c r="H63" s="244"/>
      <c r="I63" s="244"/>
      <c r="J63" s="244"/>
      <c r="K63" s="244"/>
      <c r="L63" s="244"/>
      <c r="M63" s="244"/>
      <c r="N63" s="244"/>
      <c r="O63" s="244"/>
    </row>
    <row r="64" spans="1:17" ht="13.5">
      <c r="B64" s="248"/>
      <c r="C64" s="244"/>
      <c r="D64" s="244"/>
      <c r="E64" s="244"/>
      <c r="F64" s="244"/>
      <c r="G64" s="1230" t="s">
        <v>553</v>
      </c>
      <c r="I64" s="1229"/>
      <c r="J64" s="1229"/>
      <c r="K64" s="1229"/>
      <c r="L64" s="244"/>
      <c r="M64" s="244"/>
      <c r="N64" s="244"/>
      <c r="O64" s="244"/>
    </row>
    <row r="65" spans="2:30" ht="13.5">
      <c r="B65" s="248"/>
      <c r="C65" s="244"/>
      <c r="D65" s="244"/>
      <c r="E65" s="244"/>
      <c r="F65" s="244"/>
      <c r="G65" s="1251" t="s">
        <v>559</v>
      </c>
      <c r="H65" s="1227"/>
      <c r="I65" s="1227"/>
      <c r="J65" s="1227"/>
      <c r="K65" s="1227"/>
      <c r="L65" s="1227"/>
      <c r="M65" s="1227"/>
      <c r="N65" s="1227"/>
      <c r="O65" s="1226"/>
    </row>
    <row r="66" spans="2:30" ht="13.5">
      <c r="B66" s="248"/>
      <c r="C66" s="244"/>
      <c r="D66" s="244"/>
      <c r="E66" s="244"/>
      <c r="F66" s="244"/>
      <c r="G66" s="1225"/>
      <c r="H66" s="1224"/>
      <c r="I66" s="1224"/>
      <c r="J66" s="1224"/>
      <c r="K66" s="1224"/>
      <c r="L66" s="1224"/>
      <c r="M66" s="1224"/>
      <c r="N66" s="1224"/>
      <c r="O66" s="1223"/>
    </row>
    <row r="67" spans="2:30" ht="13.5">
      <c r="B67" s="248"/>
      <c r="C67" s="244"/>
      <c r="D67" s="244"/>
      <c r="E67" s="244"/>
      <c r="F67" s="244"/>
      <c r="G67" s="1225"/>
      <c r="H67" s="1224"/>
      <c r="I67" s="1224"/>
      <c r="J67" s="1224"/>
      <c r="K67" s="1224"/>
      <c r="L67" s="1224"/>
      <c r="M67" s="1224"/>
      <c r="N67" s="1224"/>
      <c r="O67" s="1223"/>
    </row>
    <row r="68" spans="2:30" ht="13.5">
      <c r="B68" s="248"/>
      <c r="C68" s="244"/>
      <c r="D68" s="244"/>
      <c r="E68" s="244"/>
      <c r="F68" s="244"/>
      <c r="G68" s="1225"/>
      <c r="H68" s="1224"/>
      <c r="I68" s="1224"/>
      <c r="J68" s="1224"/>
      <c r="K68" s="1224"/>
      <c r="L68" s="1224"/>
      <c r="M68" s="1224"/>
      <c r="N68" s="1224"/>
      <c r="O68" s="1223"/>
    </row>
    <row r="69" spans="2:30" ht="13.5">
      <c r="B69" s="248"/>
      <c r="C69" s="244"/>
      <c r="D69" s="244"/>
      <c r="E69" s="244"/>
      <c r="F69" s="244"/>
      <c r="G69" s="1222"/>
      <c r="H69" s="1221"/>
      <c r="I69" s="1221"/>
      <c r="J69" s="1221"/>
      <c r="K69" s="1221"/>
      <c r="L69" s="1221"/>
      <c r="M69" s="1221"/>
      <c r="N69" s="1221"/>
      <c r="O69" s="1220"/>
    </row>
    <row r="70" spans="2:30" ht="13.5">
      <c r="B70" s="248"/>
      <c r="C70" s="244"/>
      <c r="D70" s="244"/>
      <c r="E70" s="244"/>
      <c r="F70" s="244"/>
      <c r="G70" s="244"/>
      <c r="H70" s="1219"/>
      <c r="I70" s="1219"/>
      <c r="J70" s="1216"/>
      <c r="K70" s="1216"/>
      <c r="L70" s="1215"/>
      <c r="M70" s="1216"/>
      <c r="N70" s="1215"/>
      <c r="O70" s="1214"/>
    </row>
    <row r="71" spans="2:30" ht="13.5">
      <c r="B71" s="248"/>
      <c r="C71" s="244"/>
      <c r="D71" s="244"/>
      <c r="E71" s="244"/>
      <c r="F71" s="244"/>
      <c r="G71" s="1218" t="s">
        <v>552</v>
      </c>
      <c r="I71" s="1217"/>
      <c r="J71" s="1216"/>
      <c r="K71" s="1216"/>
      <c r="L71" s="1215"/>
      <c r="M71" s="1216"/>
      <c r="N71" s="1215"/>
      <c r="O71" s="1214"/>
    </row>
    <row r="72" spans="2:30" ht="13.5">
      <c r="B72" s="248"/>
      <c r="C72" s="244"/>
      <c r="D72" s="244"/>
      <c r="E72" s="244"/>
      <c r="F72" s="244"/>
      <c r="G72" s="1213"/>
      <c r="H72" s="1212"/>
      <c r="I72" s="1212"/>
      <c r="J72" s="1211"/>
      <c r="K72" s="1210" t="s">
        <v>509</v>
      </c>
      <c r="L72" s="1210" t="s">
        <v>510</v>
      </c>
      <c r="M72" s="1210" t="s">
        <v>511</v>
      </c>
      <c r="N72" s="1210" t="s">
        <v>512</v>
      </c>
      <c r="O72" s="1210" t="s">
        <v>513</v>
      </c>
    </row>
    <row r="73" spans="2:30" ht="13.5">
      <c r="B73" s="248"/>
      <c r="C73" s="244"/>
      <c r="D73" s="244"/>
      <c r="E73" s="244"/>
      <c r="F73" s="244"/>
      <c r="G73" s="1209" t="s">
        <v>551</v>
      </c>
      <c r="H73" s="1208"/>
      <c r="I73" s="1207" t="s">
        <v>549</v>
      </c>
      <c r="J73" s="1207"/>
      <c r="K73" s="1196">
        <v>121.1</v>
      </c>
      <c r="L73" s="1196">
        <v>91.7</v>
      </c>
      <c r="M73" s="1195">
        <v>71.400000000000006</v>
      </c>
      <c r="N73" s="1195">
        <v>47.5</v>
      </c>
      <c r="O73" s="1195">
        <v>14.7</v>
      </c>
      <c r="S73" s="243">
        <v>9.9</v>
      </c>
    </row>
    <row r="74" spans="2:30" ht="13.5">
      <c r="B74" s="248"/>
      <c r="C74" s="244"/>
      <c r="D74" s="244"/>
      <c r="E74" s="244"/>
      <c r="F74" s="244"/>
      <c r="G74" s="1205"/>
      <c r="H74" s="1204"/>
      <c r="I74" s="1206"/>
      <c r="J74" s="1206"/>
      <c r="K74" s="1196"/>
      <c r="L74" s="1196"/>
      <c r="M74" s="1195"/>
      <c r="N74" s="1195"/>
      <c r="O74" s="1195"/>
    </row>
    <row r="75" spans="2:30" ht="13.5">
      <c r="B75" s="248"/>
      <c r="C75" s="244"/>
      <c r="D75" s="244"/>
      <c r="E75" s="244"/>
      <c r="F75" s="244"/>
      <c r="G75" s="1205"/>
      <c r="H75" s="1204"/>
      <c r="I75" s="1197" t="s">
        <v>548</v>
      </c>
      <c r="J75" s="1197"/>
      <c r="K75" s="1203">
        <v>16.5</v>
      </c>
      <c r="L75" s="1203">
        <v>15.5</v>
      </c>
      <c r="M75" s="1203">
        <v>14.6</v>
      </c>
      <c r="N75" s="1203">
        <v>13.1</v>
      </c>
      <c r="O75" s="1203">
        <v>10.8</v>
      </c>
      <c r="U75" s="243">
        <v>81.2</v>
      </c>
      <c r="W75" s="243">
        <v>87.2</v>
      </c>
      <c r="Y75" s="243">
        <v>99.8</v>
      </c>
      <c r="AA75" s="243">
        <v>109.5</v>
      </c>
      <c r="AC75" s="243">
        <v>115.2</v>
      </c>
    </row>
    <row r="76" spans="2:30" ht="13.5">
      <c r="B76" s="248"/>
      <c r="C76" s="244"/>
      <c r="D76" s="244"/>
      <c r="E76" s="244"/>
      <c r="F76" s="244"/>
      <c r="G76" s="1202"/>
      <c r="H76" s="1201"/>
      <c r="I76" s="1197"/>
      <c r="J76" s="1197"/>
      <c r="K76" s="1200"/>
      <c r="L76" s="1200"/>
      <c r="M76" s="1200"/>
      <c r="N76" s="1200"/>
      <c r="O76" s="1200"/>
    </row>
    <row r="77" spans="2:30" ht="13.5">
      <c r="B77" s="248"/>
      <c r="C77" s="244"/>
      <c r="D77" s="244"/>
      <c r="E77" s="244"/>
      <c r="F77" s="244"/>
      <c r="G77" s="1199" t="s">
        <v>550</v>
      </c>
      <c r="H77" s="1198"/>
      <c r="I77" s="1197" t="s">
        <v>549</v>
      </c>
      <c r="J77" s="1197"/>
      <c r="K77" s="1196">
        <v>88.3</v>
      </c>
      <c r="L77" s="1196">
        <v>76.2</v>
      </c>
      <c r="M77" s="1195">
        <v>65.3</v>
      </c>
      <c r="N77" s="1195">
        <v>60.8</v>
      </c>
      <c r="O77" s="1195">
        <v>56.8</v>
      </c>
      <c r="R77" s="243">
        <v>12.3</v>
      </c>
      <c r="T77" s="243">
        <v>11.1</v>
      </c>
    </row>
    <row r="78" spans="2:30" ht="13.5">
      <c r="B78" s="248"/>
      <c r="C78" s="244"/>
      <c r="D78" s="244"/>
      <c r="E78" s="244"/>
      <c r="F78" s="244"/>
      <c r="G78" s="1194"/>
      <c r="H78" s="1193"/>
      <c r="I78" s="1197"/>
      <c r="J78" s="1197"/>
      <c r="K78" s="1196"/>
      <c r="L78" s="1196"/>
      <c r="M78" s="1195"/>
      <c r="N78" s="1195"/>
      <c r="O78" s="1195"/>
    </row>
    <row r="79" spans="2:30" ht="13.5">
      <c r="B79" s="248"/>
      <c r="C79" s="244"/>
      <c r="D79" s="244"/>
      <c r="E79" s="244"/>
      <c r="F79" s="244"/>
      <c r="G79" s="1194"/>
      <c r="H79" s="1193"/>
      <c r="I79" s="1192" t="s">
        <v>548</v>
      </c>
      <c r="J79" s="1189"/>
      <c r="K79" s="1188">
        <v>13.8</v>
      </c>
      <c r="L79" s="1188">
        <v>12.8</v>
      </c>
      <c r="M79" s="1188">
        <v>12</v>
      </c>
      <c r="N79" s="1188">
        <v>11.1</v>
      </c>
      <c r="O79" s="1188">
        <v>10.199999999999999</v>
      </c>
      <c r="V79" s="243">
        <v>53.5</v>
      </c>
      <c r="X79" s="243">
        <v>48.2</v>
      </c>
      <c r="Z79" s="243">
        <v>34.200000000000003</v>
      </c>
      <c r="AB79" s="243">
        <v>30.3</v>
      </c>
      <c r="AD79" s="243">
        <v>28.9</v>
      </c>
    </row>
    <row r="80" spans="2:30" ht="13.5">
      <c r="B80" s="248"/>
      <c r="C80" s="244"/>
      <c r="D80" s="244"/>
      <c r="E80" s="244"/>
      <c r="F80" s="244"/>
      <c r="G80" s="1191"/>
      <c r="H80" s="1190"/>
      <c r="I80" s="1189"/>
      <c r="J80" s="1189"/>
      <c r="K80" s="1188"/>
      <c r="L80" s="1188"/>
      <c r="M80" s="1188"/>
      <c r="N80" s="1188"/>
      <c r="O80" s="1188"/>
    </row>
    <row r="81" spans="2:17" ht="13.5">
      <c r="B81" s="248"/>
      <c r="C81" s="244"/>
      <c r="D81" s="244"/>
      <c r="E81" s="244"/>
      <c r="F81" s="244"/>
      <c r="G81" s="244"/>
      <c r="H81" s="244"/>
      <c r="I81" s="244"/>
      <c r="J81" s="244"/>
      <c r="K81" s="1187"/>
      <c r="L81" s="244"/>
      <c r="M81" s="244"/>
      <c r="N81" s="244"/>
      <c r="O81" s="244"/>
    </row>
    <row r="82" spans="2:17" ht="17.25">
      <c r="B82" s="248"/>
      <c r="C82" s="244"/>
      <c r="D82" s="244"/>
      <c r="E82" s="244"/>
      <c r="F82" s="244"/>
      <c r="G82" s="244"/>
      <c r="H82" s="244"/>
      <c r="I82" s="244"/>
      <c r="J82" s="244"/>
      <c r="K82" s="1186"/>
      <c r="L82" s="1186"/>
      <c r="M82" s="1186"/>
      <c r="N82" s="1186"/>
      <c r="O82" s="1186"/>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5"/>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96042</v>
      </c>
      <c r="E3" s="116"/>
      <c r="F3" s="117">
        <v>67201</v>
      </c>
      <c r="G3" s="118"/>
      <c r="H3" s="119"/>
    </row>
    <row r="4" spans="1:8">
      <c r="A4" s="120"/>
      <c r="B4" s="121"/>
      <c r="C4" s="122"/>
      <c r="D4" s="123">
        <v>69344</v>
      </c>
      <c r="E4" s="124"/>
      <c r="F4" s="125">
        <v>35210</v>
      </c>
      <c r="G4" s="126"/>
      <c r="H4" s="127"/>
    </row>
    <row r="5" spans="1:8">
      <c r="A5" s="108" t="s">
        <v>503</v>
      </c>
      <c r="B5" s="113"/>
      <c r="C5" s="114"/>
      <c r="D5" s="115">
        <v>43241</v>
      </c>
      <c r="E5" s="116"/>
      <c r="F5" s="117">
        <v>75709</v>
      </c>
      <c r="G5" s="118"/>
      <c r="H5" s="119"/>
    </row>
    <row r="6" spans="1:8">
      <c r="A6" s="120"/>
      <c r="B6" s="121"/>
      <c r="C6" s="122"/>
      <c r="D6" s="123">
        <v>26222</v>
      </c>
      <c r="E6" s="124"/>
      <c r="F6" s="125">
        <v>35212</v>
      </c>
      <c r="G6" s="126"/>
      <c r="H6" s="127"/>
    </row>
    <row r="7" spans="1:8">
      <c r="A7" s="108" t="s">
        <v>504</v>
      </c>
      <c r="B7" s="113"/>
      <c r="C7" s="114"/>
      <c r="D7" s="115">
        <v>40718</v>
      </c>
      <c r="E7" s="116"/>
      <c r="F7" s="117">
        <v>90961</v>
      </c>
      <c r="G7" s="118"/>
      <c r="H7" s="119"/>
    </row>
    <row r="8" spans="1:8">
      <c r="A8" s="120"/>
      <c r="B8" s="121"/>
      <c r="C8" s="122"/>
      <c r="D8" s="123">
        <v>27909</v>
      </c>
      <c r="E8" s="124"/>
      <c r="F8" s="125">
        <v>37720</v>
      </c>
      <c r="G8" s="126"/>
      <c r="H8" s="127"/>
    </row>
    <row r="9" spans="1:8">
      <c r="A9" s="108" t="s">
        <v>505</v>
      </c>
      <c r="B9" s="113"/>
      <c r="C9" s="114"/>
      <c r="D9" s="115">
        <v>96350</v>
      </c>
      <c r="E9" s="116"/>
      <c r="F9" s="117">
        <v>106614</v>
      </c>
      <c r="G9" s="118"/>
      <c r="H9" s="119"/>
    </row>
    <row r="10" spans="1:8">
      <c r="A10" s="120"/>
      <c r="B10" s="121"/>
      <c r="C10" s="122"/>
      <c r="D10" s="123">
        <v>57442</v>
      </c>
      <c r="E10" s="124"/>
      <c r="F10" s="125">
        <v>45545</v>
      </c>
      <c r="G10" s="126"/>
      <c r="H10" s="127"/>
    </row>
    <row r="11" spans="1:8">
      <c r="A11" s="108" t="s">
        <v>506</v>
      </c>
      <c r="B11" s="113"/>
      <c r="C11" s="114"/>
      <c r="D11" s="115">
        <v>91303</v>
      </c>
      <c r="E11" s="116"/>
      <c r="F11" s="117">
        <v>81768</v>
      </c>
      <c r="G11" s="118"/>
      <c r="H11" s="119"/>
    </row>
    <row r="12" spans="1:8">
      <c r="A12" s="120"/>
      <c r="B12" s="121"/>
      <c r="C12" s="128"/>
      <c r="D12" s="123">
        <v>65107</v>
      </c>
      <c r="E12" s="124"/>
      <c r="F12" s="125">
        <v>37917</v>
      </c>
      <c r="G12" s="126"/>
      <c r="H12" s="127"/>
    </row>
    <row r="13" spans="1:8">
      <c r="A13" s="108"/>
      <c r="B13" s="113"/>
      <c r="C13" s="129"/>
      <c r="D13" s="130">
        <v>73531</v>
      </c>
      <c r="E13" s="131"/>
      <c r="F13" s="132">
        <v>84451</v>
      </c>
      <c r="G13" s="133"/>
      <c r="H13" s="119"/>
    </row>
    <row r="14" spans="1:8">
      <c r="A14" s="120"/>
      <c r="B14" s="121"/>
      <c r="C14" s="122"/>
      <c r="D14" s="123">
        <v>49205</v>
      </c>
      <c r="E14" s="124"/>
      <c r="F14" s="125">
        <v>38321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4.6500000000000004</v>
      </c>
      <c r="C19" s="134">
        <f>ROUND(VALUE(SUBSTITUTE(実質収支比率等に係る経年分析!G$48,"▲","-")),2)</f>
        <v>7.25</v>
      </c>
      <c r="D19" s="134">
        <f>ROUND(VALUE(SUBSTITUTE(実質収支比率等に係る経年分析!H$48,"▲","-")),2)</f>
        <v>6.79</v>
      </c>
      <c r="E19" s="134">
        <f>ROUND(VALUE(SUBSTITUTE(実質収支比率等に係る経年分析!I$48,"▲","-")),2)</f>
        <v>6.21</v>
      </c>
      <c r="F19" s="134">
        <f>ROUND(VALUE(SUBSTITUTE(実質収支比率等に係る経年分析!J$48,"▲","-")),2)</f>
        <v>5.74</v>
      </c>
    </row>
    <row r="20" spans="1:11">
      <c r="A20" s="134" t="s">
        <v>43</v>
      </c>
      <c r="B20" s="134">
        <f>ROUND(VALUE(SUBSTITUTE(実質収支比率等に係る経年分析!F$47,"▲","-")),2)</f>
        <v>20.66</v>
      </c>
      <c r="C20" s="134">
        <f>ROUND(VALUE(SUBSTITUTE(実質収支比率等に係る経年分析!G$47,"▲","-")),2)</f>
        <v>26.93</v>
      </c>
      <c r="D20" s="134">
        <f>ROUND(VALUE(SUBSTITUTE(実質収支比率等に係る経年分析!H$47,"▲","-")),2)</f>
        <v>32.630000000000003</v>
      </c>
      <c r="E20" s="134">
        <f>ROUND(VALUE(SUBSTITUTE(実質収支比率等に係る経年分析!I$47,"▲","-")),2)</f>
        <v>39.64</v>
      </c>
      <c r="F20" s="134">
        <f>ROUND(VALUE(SUBSTITUTE(実質収支比率等に係る経年分析!J$47,"▲","-")),2)</f>
        <v>41.61</v>
      </c>
    </row>
    <row r="21" spans="1:11">
      <c r="A21" s="134" t="s">
        <v>44</v>
      </c>
      <c r="B21" s="134">
        <f>IF(ISNUMBER(VALUE(SUBSTITUTE(実質収支比率等に係る経年分析!F$49,"▲","-"))),ROUND(VALUE(SUBSTITUTE(実質収支比率等に係る経年分析!F$49,"▲","-")),2),NA())</f>
        <v>6.9</v>
      </c>
      <c r="C21" s="134">
        <f>IF(ISNUMBER(VALUE(SUBSTITUTE(実質収支比率等に係る経年分析!G$49,"▲","-"))),ROUND(VALUE(SUBSTITUTE(実質収支比率等に係る経年分析!G$49,"▲","-")),2),NA())</f>
        <v>11.31</v>
      </c>
      <c r="D21" s="134">
        <f>IF(ISNUMBER(VALUE(SUBSTITUTE(実質収支比率等に係る経年分析!H$49,"▲","-"))),ROUND(VALUE(SUBSTITUTE(実質収支比率等に係る経年分析!H$49,"▲","-")),2),NA())</f>
        <v>5.75</v>
      </c>
      <c r="E21" s="134">
        <f>IF(ISNUMBER(VALUE(SUBSTITUTE(実質収支比率等に係る経年分析!I$49,"▲","-"))),ROUND(VALUE(SUBSTITUTE(実質収支比率等に係る経年分析!I$49,"▲","-")),2),NA())</f>
        <v>15.13</v>
      </c>
      <c r="F21" s="134">
        <f>IF(ISNUMBER(VALUE(SUBSTITUTE(実質収支比率等に係る経年分析!J$49,"▲","-"))),ROUND(VALUE(SUBSTITUTE(実質収支比率等に係る経年分析!J$49,"▲","-")),2),NA())</f>
        <v>11.63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養父歯科診療所特別会計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3986</v>
      </c>
      <c r="E42" s="136"/>
      <c r="F42" s="136"/>
      <c r="G42" s="136">
        <f>'実質公債費比率（分子）の構造'!L$52</f>
        <v>3812</v>
      </c>
      <c r="H42" s="136"/>
      <c r="I42" s="136"/>
      <c r="J42" s="136">
        <f>'実質公債費比率（分子）の構造'!M$52</f>
        <v>3738</v>
      </c>
      <c r="K42" s="136"/>
      <c r="L42" s="136"/>
      <c r="M42" s="136">
        <f>'実質公債費比率（分子）の構造'!N$52</f>
        <v>3722</v>
      </c>
      <c r="N42" s="136"/>
      <c r="O42" s="136"/>
      <c r="P42" s="136">
        <f>'実質公債費比率（分子）の構造'!O$52</f>
        <v>3685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7</v>
      </c>
      <c r="C44" s="136"/>
      <c r="D44" s="136"/>
      <c r="E44" s="136">
        <f>'実質公債費比率（分子）の構造'!L$50</f>
        <v>9</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c r="A45" s="136" t="s">
        <v>54</v>
      </c>
      <c r="B45" s="136">
        <f>'実質公債費比率（分子）の構造'!K$49</f>
        <v>674</v>
      </c>
      <c r="C45" s="136"/>
      <c r="D45" s="136"/>
      <c r="E45" s="136">
        <f>'実質公債費比率（分子）の構造'!L$49</f>
        <v>545</v>
      </c>
      <c r="F45" s="136"/>
      <c r="G45" s="136"/>
      <c r="H45" s="136">
        <f>'実質公債費比率（分子）の構造'!M$49</f>
        <v>482</v>
      </c>
      <c r="I45" s="136"/>
      <c r="J45" s="136"/>
      <c r="K45" s="136">
        <f>'実質公債費比率（分子）の構造'!N$49</f>
        <v>529</v>
      </c>
      <c r="L45" s="136"/>
      <c r="M45" s="136"/>
      <c r="N45" s="136">
        <f>'実質公債費比率（分子）の構造'!O$49</f>
        <v>549</v>
      </c>
      <c r="O45" s="136"/>
      <c r="P45" s="136"/>
    </row>
    <row r="46" spans="1:16">
      <c r="A46" s="136" t="s">
        <v>55</v>
      </c>
      <c r="B46" s="136">
        <f>'実質公債費比率（分子）の構造'!K$48</f>
        <v>1455</v>
      </c>
      <c r="C46" s="136"/>
      <c r="D46" s="136"/>
      <c r="E46" s="136">
        <f>'実質公債費比率（分子）の構造'!L$48</f>
        <v>1523</v>
      </c>
      <c r="F46" s="136"/>
      <c r="G46" s="136"/>
      <c r="H46" s="136">
        <f>'実質公債費比率（分子）の構造'!M$48</f>
        <v>1422</v>
      </c>
      <c r="I46" s="136"/>
      <c r="J46" s="136"/>
      <c r="K46" s="136">
        <f>'実質公債費比率（分子）の構造'!N$48</f>
        <v>1325</v>
      </c>
      <c r="L46" s="136"/>
      <c r="M46" s="136"/>
      <c r="N46" s="136">
        <f>'実質公債費比率（分子）の構造'!O$48</f>
        <v>1258</v>
      </c>
      <c r="O46" s="136"/>
      <c r="P46" s="136"/>
    </row>
    <row r="47" spans="1:16">
      <c r="A47" s="136" t="s">
        <v>56</v>
      </c>
      <c r="B47" s="136">
        <f>'実質公債費比率（分子）の構造'!K$47</f>
        <v>10</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3400</v>
      </c>
      <c r="C49" s="136"/>
      <c r="D49" s="136"/>
      <c r="E49" s="136">
        <f>'実質公債費比率（分子）の構造'!L$45</f>
        <v>3206</v>
      </c>
      <c r="F49" s="136"/>
      <c r="G49" s="136"/>
      <c r="H49" s="136">
        <f>'実質公債費比率（分子）の構造'!M$45</f>
        <v>3049</v>
      </c>
      <c r="I49" s="136"/>
      <c r="J49" s="136"/>
      <c r="K49" s="136">
        <f>'実質公債費比率（分子）の構造'!N$45</f>
        <v>2973</v>
      </c>
      <c r="L49" s="136"/>
      <c r="M49" s="136"/>
      <c r="N49" s="136">
        <f>'実質公債費比率（分子）の構造'!O$45</f>
        <v>2660</v>
      </c>
      <c r="O49" s="136"/>
      <c r="P49" s="136"/>
    </row>
    <row r="50" spans="1:16">
      <c r="A50" s="136" t="s">
        <v>59</v>
      </c>
      <c r="B50" s="136" t="e">
        <f>NA()</f>
        <v>#N/A</v>
      </c>
      <c r="C50" s="136">
        <f>IF(ISNUMBER('実質公債費比率（分子）の構造'!K$53),'実質公債費比率（分子）の構造'!K$53,NA())</f>
        <v>1560</v>
      </c>
      <c r="D50" s="136" t="e">
        <f>NA()</f>
        <v>#N/A</v>
      </c>
      <c r="E50" s="136" t="e">
        <f>NA()</f>
        <v>#N/A</v>
      </c>
      <c r="F50" s="136">
        <f>IF(ISNUMBER('実質公債費比率（分子）の構造'!L$53),'実質公債費比率（分子）の構造'!L$53,NA())</f>
        <v>1474</v>
      </c>
      <c r="G50" s="136" t="e">
        <f>NA()</f>
        <v>#N/A</v>
      </c>
      <c r="H50" s="136" t="e">
        <f>NA()</f>
        <v>#N/A</v>
      </c>
      <c r="I50" s="136">
        <f>IF(ISNUMBER('実質公債費比率（分子）の構造'!M$53),'実質公債費比率（分子）の構造'!M$53,NA())</f>
        <v>1222</v>
      </c>
      <c r="J50" s="136" t="e">
        <f>NA()</f>
        <v>#N/A</v>
      </c>
      <c r="K50" s="136" t="e">
        <f>NA()</f>
        <v>#N/A</v>
      </c>
      <c r="L50" s="136">
        <f>IF(ISNUMBER('実質公債費比率（分子）の構造'!N$53),'実質公債費比率（分子）の構造'!N$53,NA())</f>
        <v>1112</v>
      </c>
      <c r="M50" s="136" t="e">
        <f>NA()</f>
        <v>#N/A</v>
      </c>
      <c r="N50" s="136" t="e">
        <f>NA()</f>
        <v>#N/A</v>
      </c>
      <c r="O50" s="136">
        <f>IF(ISNUMBER('実質公債費比率（分子）の構造'!O$53),'実質公債費比率（分子）の構造'!O$53,NA())</f>
        <v>789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35786</v>
      </c>
      <c r="E56" s="135"/>
      <c r="F56" s="135"/>
      <c r="G56" s="135">
        <f>'将来負担比率（分子）の構造'!J$51</f>
        <v>35048</v>
      </c>
      <c r="H56" s="135"/>
      <c r="I56" s="135"/>
      <c r="J56" s="135">
        <f>'将来負担比率（分子）の構造'!K$51</f>
        <v>33221</v>
      </c>
      <c r="K56" s="135"/>
      <c r="L56" s="135"/>
      <c r="M56" s="135">
        <f>'将来負担比率（分子）の構造'!L$51</f>
        <v>31934</v>
      </c>
      <c r="N56" s="135"/>
      <c r="O56" s="135"/>
      <c r="P56" s="135">
        <f>'将来負担比率（分子）の構造'!M$51</f>
        <v>30573</v>
      </c>
    </row>
    <row r="57" spans="1:16">
      <c r="A57" s="135" t="s">
        <v>35</v>
      </c>
      <c r="B57" s="135"/>
      <c r="C57" s="135"/>
      <c r="D57" s="135">
        <f>'将来負担比率（分子）の構造'!I$50</f>
        <v>428</v>
      </c>
      <c r="E57" s="135"/>
      <c r="F57" s="135"/>
      <c r="G57" s="135">
        <f>'将来負担比率（分子）の構造'!J$50</f>
        <v>380</v>
      </c>
      <c r="H57" s="135"/>
      <c r="I57" s="135"/>
      <c r="J57" s="135">
        <f>'将来負担比率（分子）の構造'!K$50</f>
        <v>408</v>
      </c>
      <c r="K57" s="135"/>
      <c r="L57" s="135"/>
      <c r="M57" s="135">
        <f>'将来負担比率（分子）の構造'!L$50</f>
        <v>367</v>
      </c>
      <c r="N57" s="135"/>
      <c r="O57" s="135"/>
      <c r="P57" s="135">
        <f>'将来負担比率（分子）の構造'!M$50</f>
        <v>227</v>
      </c>
    </row>
    <row r="58" spans="1:16">
      <c r="A58" s="135" t="s">
        <v>34</v>
      </c>
      <c r="B58" s="135"/>
      <c r="C58" s="135"/>
      <c r="D58" s="135">
        <f>'将来負担比率（分子）の構造'!I$49</f>
        <v>5191</v>
      </c>
      <c r="E58" s="135"/>
      <c r="F58" s="135"/>
      <c r="G58" s="135">
        <f>'将来負担比率（分子）の構造'!J$49</f>
        <v>6649</v>
      </c>
      <c r="H58" s="135"/>
      <c r="I58" s="135"/>
      <c r="J58" s="135">
        <f>'将来負担比率（分子）の構造'!K$49</f>
        <v>7700</v>
      </c>
      <c r="K58" s="135"/>
      <c r="L58" s="135"/>
      <c r="M58" s="135">
        <f>'将来負担比率（分子）の構造'!L$49</f>
        <v>8284</v>
      </c>
      <c r="N58" s="135"/>
      <c r="O58" s="135"/>
      <c r="P58" s="135">
        <f>'将来負担比率（分子）の構造'!M$49</f>
        <v>9504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1</v>
      </c>
      <c r="O61" s="135"/>
      <c r="P61" s="135"/>
    </row>
    <row r="62" spans="1:16">
      <c r="A62" s="135" t="s">
        <v>29</v>
      </c>
      <c r="B62" s="135">
        <f>'将来負担比率（分子）の構造'!I$45</f>
        <v>4622</v>
      </c>
      <c r="C62" s="135"/>
      <c r="D62" s="135"/>
      <c r="E62" s="135">
        <f>'将来負担比率（分子）の構造'!J$45</f>
        <v>3544</v>
      </c>
      <c r="F62" s="135"/>
      <c r="G62" s="135"/>
      <c r="H62" s="135">
        <f>'将来負担比率（分子）の構造'!K$45</f>
        <v>3532</v>
      </c>
      <c r="I62" s="135"/>
      <c r="J62" s="135"/>
      <c r="K62" s="135">
        <f>'将来負担比率（分子）の構造'!L$45</f>
        <v>3299</v>
      </c>
      <c r="L62" s="135"/>
      <c r="M62" s="135"/>
      <c r="N62" s="135">
        <f>'将来負担比率（分子）の構造'!M$45</f>
        <v>3074</v>
      </c>
      <c r="O62" s="135"/>
      <c r="P62" s="135"/>
    </row>
    <row r="63" spans="1:16">
      <c r="A63" s="135" t="s">
        <v>28</v>
      </c>
      <c r="B63" s="135">
        <f>'将来負担比率（分子）の構造'!I$44</f>
        <v>5405</v>
      </c>
      <c r="C63" s="135"/>
      <c r="D63" s="135"/>
      <c r="E63" s="135">
        <f>'将来負担比率（分子）の構造'!J$44</f>
        <v>5805</v>
      </c>
      <c r="F63" s="135"/>
      <c r="G63" s="135"/>
      <c r="H63" s="135">
        <f>'将来負担比率（分子）の構造'!K$44</f>
        <v>5528</v>
      </c>
      <c r="I63" s="135"/>
      <c r="J63" s="135"/>
      <c r="K63" s="135">
        <f>'将来負担比率（分子）の構造'!L$44</f>
        <v>5440</v>
      </c>
      <c r="L63" s="135"/>
      <c r="M63" s="135"/>
      <c r="N63" s="135">
        <f>'将来負担比率（分子）の構造'!M$44</f>
        <v>5178</v>
      </c>
      <c r="O63" s="135"/>
      <c r="P63" s="135"/>
    </row>
    <row r="64" spans="1:16">
      <c r="A64" s="135" t="s">
        <v>27</v>
      </c>
      <c r="B64" s="135">
        <f>'将来負担比率（分子）の構造'!I$43</f>
        <v>15311</v>
      </c>
      <c r="C64" s="135"/>
      <c r="D64" s="135"/>
      <c r="E64" s="135">
        <f>'将来負担比率（分子）の構造'!J$43</f>
        <v>14826</v>
      </c>
      <c r="F64" s="135"/>
      <c r="G64" s="135"/>
      <c r="H64" s="135">
        <f>'将来負担比率（分子）の構造'!K$43</f>
        <v>14547</v>
      </c>
      <c r="I64" s="135"/>
      <c r="J64" s="135"/>
      <c r="K64" s="135">
        <f>'将来負担比率（分子）の構造'!L$43</f>
        <v>14010</v>
      </c>
      <c r="L64" s="135"/>
      <c r="M64" s="135"/>
      <c r="N64" s="135">
        <f>'将来負担比率（分子）の構造'!M$43</f>
        <v>12947</v>
      </c>
      <c r="O64" s="135"/>
      <c r="P64" s="135"/>
    </row>
    <row r="65" spans="1:16">
      <c r="A65" s="135" t="s">
        <v>26</v>
      </c>
      <c r="B65" s="135">
        <f>'将来負担比率（分子）の構造'!I$42</f>
        <v>348</v>
      </c>
      <c r="C65" s="135"/>
      <c r="D65" s="135"/>
      <c r="E65" s="135">
        <f>'将来負担比率（分子）の構造'!J$42</f>
        <v>292</v>
      </c>
      <c r="F65" s="135"/>
      <c r="G65" s="135"/>
      <c r="H65" s="135">
        <f>'将来負担比率（分子）の構造'!K$42</f>
        <v>251</v>
      </c>
      <c r="I65" s="135"/>
      <c r="J65" s="135"/>
      <c r="K65" s="135">
        <f>'将来負担比率（分子）の構造'!L$42</f>
        <v>205</v>
      </c>
      <c r="L65" s="135"/>
      <c r="M65" s="135"/>
      <c r="N65" s="135">
        <f>'将来負担比率（分子）の構造'!M$42</f>
        <v>160</v>
      </c>
      <c r="O65" s="135"/>
      <c r="P65" s="135"/>
    </row>
    <row r="66" spans="1:16">
      <c r="A66" s="135" t="s">
        <v>25</v>
      </c>
      <c r="B66" s="135">
        <f>'将来負担比率（分子）の構造'!I$41</f>
        <v>27422</v>
      </c>
      <c r="C66" s="135"/>
      <c r="D66" s="135"/>
      <c r="E66" s="135">
        <f>'将来負担比率（分子）の構造'!J$41</f>
        <v>26473</v>
      </c>
      <c r="F66" s="135"/>
      <c r="G66" s="135"/>
      <c r="H66" s="135">
        <f>'将来負担比率（分子）の構造'!K$41</f>
        <v>24536</v>
      </c>
      <c r="I66" s="135"/>
      <c r="J66" s="135"/>
      <c r="K66" s="135">
        <f>'将来負担比率（分子）の構造'!L$41</f>
        <v>22105</v>
      </c>
      <c r="L66" s="135"/>
      <c r="M66" s="135"/>
      <c r="N66" s="135">
        <f>'将来負担比率（分子）の構造'!M$41</f>
        <v>20345</v>
      </c>
      <c r="O66" s="135"/>
      <c r="P66" s="135"/>
    </row>
    <row r="67" spans="1:16">
      <c r="A67" s="135" t="s">
        <v>63</v>
      </c>
      <c r="B67" s="135" t="e">
        <f>NA()</f>
        <v>#N/A</v>
      </c>
      <c r="C67" s="135">
        <f>IF(ISNUMBER('将来負担比率（分子）の構造'!I$52), IF('将来負担比率（分子）の構造'!I$52 &lt; 0, 0, '将来負担比率（分子）の構造'!I$52), NA())</f>
        <v>11703</v>
      </c>
      <c r="D67" s="135" t="e">
        <f>NA()</f>
        <v>#N/A</v>
      </c>
      <c r="E67" s="135" t="e">
        <f>NA()</f>
        <v>#N/A</v>
      </c>
      <c r="F67" s="135">
        <f>IF(ISNUMBER('将来負担比率（分子）の構造'!J$52), IF('将来負担比率（分子）の構造'!J$52 &lt; 0, 0, '将来負担比率（分子）の構造'!J$52), NA())</f>
        <v>8863</v>
      </c>
      <c r="G67" s="135" t="e">
        <f>NA()</f>
        <v>#N/A</v>
      </c>
      <c r="H67" s="135" t="e">
        <f>NA()</f>
        <v>#N/A</v>
      </c>
      <c r="I67" s="135">
        <f>IF(ISNUMBER('将来負担比率（分子）の構造'!K$52), IF('将来負担比率（分子）の構造'!K$52 &lt; 0, 0, '将来負担比率（分子）の構造'!K$52), NA())</f>
        <v>7065</v>
      </c>
      <c r="J67" s="135" t="e">
        <f>NA()</f>
        <v>#N/A</v>
      </c>
      <c r="K67" s="135" t="e">
        <f>NA()</f>
        <v>#N/A</v>
      </c>
      <c r="L67" s="135">
        <f>IF(ISNUMBER('将来負担比率（分子）の構造'!L$52), IF('将来負担比率（分子）の構造'!L$52 &lt; 0, 0, '将来負担比率（分子）の構造'!L$52), NA())</f>
        <v>4474</v>
      </c>
      <c r="M67" s="135" t="e">
        <f>NA()</f>
        <v>#N/A</v>
      </c>
      <c r="N67" s="135" t="e">
        <f>NA()</f>
        <v>#N/A</v>
      </c>
      <c r="O67" s="135">
        <f>IF(ISNUMBER('将来負担比率（分子）の構造'!M$52), IF('将来負担比率（分子）の構造'!M$52 &lt; 0, 0, '将来負担比率（分子）の構造'!M$52), NA())</f>
        <v>1401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2481746</v>
      </c>
      <c r="S5" s="639"/>
      <c r="T5" s="639"/>
      <c r="U5" s="639"/>
      <c r="V5" s="639"/>
      <c r="W5" s="639"/>
      <c r="X5" s="639"/>
      <c r="Y5" s="686"/>
      <c r="Z5" s="699">
        <v>11.9</v>
      </c>
      <c r="AA5" s="699"/>
      <c r="AB5" s="699"/>
      <c r="AC5" s="699"/>
      <c r="AD5" s="700">
        <v>2481746</v>
      </c>
      <c r="AE5" s="700"/>
      <c r="AF5" s="700"/>
      <c r="AG5" s="700"/>
      <c r="AH5" s="700"/>
      <c r="AI5" s="700"/>
      <c r="AJ5" s="700"/>
      <c r="AK5" s="700"/>
      <c r="AL5" s="687">
        <v>19.7</v>
      </c>
      <c r="AM5" s="656"/>
      <c r="AN5" s="656"/>
      <c r="AO5" s="688"/>
      <c r="AP5" s="673" t="s">
        <v>205</v>
      </c>
      <c r="AQ5" s="674"/>
      <c r="AR5" s="674"/>
      <c r="AS5" s="674"/>
      <c r="AT5" s="674"/>
      <c r="AU5" s="674"/>
      <c r="AV5" s="674"/>
      <c r="AW5" s="674"/>
      <c r="AX5" s="674"/>
      <c r="AY5" s="674"/>
      <c r="AZ5" s="674"/>
      <c r="BA5" s="674"/>
      <c r="BB5" s="674"/>
      <c r="BC5" s="674"/>
      <c r="BD5" s="674"/>
      <c r="BE5" s="674"/>
      <c r="BF5" s="675"/>
      <c r="BG5" s="588">
        <v>2480795</v>
      </c>
      <c r="BH5" s="589"/>
      <c r="BI5" s="589"/>
      <c r="BJ5" s="589"/>
      <c r="BK5" s="589"/>
      <c r="BL5" s="589"/>
      <c r="BM5" s="589"/>
      <c r="BN5" s="590"/>
      <c r="BO5" s="641">
        <v>100</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153644</v>
      </c>
      <c r="S6" s="589"/>
      <c r="T6" s="589"/>
      <c r="U6" s="589"/>
      <c r="V6" s="589"/>
      <c r="W6" s="589"/>
      <c r="X6" s="589"/>
      <c r="Y6" s="590"/>
      <c r="Z6" s="641">
        <v>0.7</v>
      </c>
      <c r="AA6" s="641"/>
      <c r="AB6" s="641"/>
      <c r="AC6" s="641"/>
      <c r="AD6" s="642">
        <v>153644</v>
      </c>
      <c r="AE6" s="642"/>
      <c r="AF6" s="642"/>
      <c r="AG6" s="642"/>
      <c r="AH6" s="642"/>
      <c r="AI6" s="642"/>
      <c r="AJ6" s="642"/>
      <c r="AK6" s="642"/>
      <c r="AL6" s="611">
        <v>1.2</v>
      </c>
      <c r="AM6" s="643"/>
      <c r="AN6" s="643"/>
      <c r="AO6" s="644"/>
      <c r="AP6" s="585" t="s">
        <v>211</v>
      </c>
      <c r="AQ6" s="586"/>
      <c r="AR6" s="586"/>
      <c r="AS6" s="586"/>
      <c r="AT6" s="586"/>
      <c r="AU6" s="586"/>
      <c r="AV6" s="586"/>
      <c r="AW6" s="586"/>
      <c r="AX6" s="586"/>
      <c r="AY6" s="586"/>
      <c r="AZ6" s="586"/>
      <c r="BA6" s="586"/>
      <c r="BB6" s="586"/>
      <c r="BC6" s="586"/>
      <c r="BD6" s="586"/>
      <c r="BE6" s="586"/>
      <c r="BF6" s="587"/>
      <c r="BG6" s="588">
        <v>2480795</v>
      </c>
      <c r="BH6" s="589"/>
      <c r="BI6" s="589"/>
      <c r="BJ6" s="589"/>
      <c r="BK6" s="589"/>
      <c r="BL6" s="589"/>
      <c r="BM6" s="589"/>
      <c r="BN6" s="590"/>
      <c r="BO6" s="641">
        <v>100</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164286</v>
      </c>
      <c r="CS6" s="589"/>
      <c r="CT6" s="589"/>
      <c r="CU6" s="589"/>
      <c r="CV6" s="589"/>
      <c r="CW6" s="589"/>
      <c r="CX6" s="589"/>
      <c r="CY6" s="590"/>
      <c r="CZ6" s="641">
        <v>0.8</v>
      </c>
      <c r="DA6" s="641"/>
      <c r="DB6" s="641"/>
      <c r="DC6" s="641"/>
      <c r="DD6" s="594" t="s">
        <v>206</v>
      </c>
      <c r="DE6" s="589"/>
      <c r="DF6" s="589"/>
      <c r="DG6" s="589"/>
      <c r="DH6" s="589"/>
      <c r="DI6" s="589"/>
      <c r="DJ6" s="589"/>
      <c r="DK6" s="589"/>
      <c r="DL6" s="589"/>
      <c r="DM6" s="589"/>
      <c r="DN6" s="589"/>
      <c r="DO6" s="589"/>
      <c r="DP6" s="590"/>
      <c r="DQ6" s="594">
        <v>164286</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5889</v>
      </c>
      <c r="S7" s="589"/>
      <c r="T7" s="589"/>
      <c r="U7" s="589"/>
      <c r="V7" s="589"/>
      <c r="W7" s="589"/>
      <c r="X7" s="589"/>
      <c r="Y7" s="590"/>
      <c r="Z7" s="641">
        <v>0</v>
      </c>
      <c r="AA7" s="641"/>
      <c r="AB7" s="641"/>
      <c r="AC7" s="641"/>
      <c r="AD7" s="642">
        <v>5889</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1053478</v>
      </c>
      <c r="BH7" s="589"/>
      <c r="BI7" s="589"/>
      <c r="BJ7" s="589"/>
      <c r="BK7" s="589"/>
      <c r="BL7" s="589"/>
      <c r="BM7" s="589"/>
      <c r="BN7" s="590"/>
      <c r="BO7" s="641">
        <v>42.4</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3405639</v>
      </c>
      <c r="CS7" s="589"/>
      <c r="CT7" s="589"/>
      <c r="CU7" s="589"/>
      <c r="CV7" s="589"/>
      <c r="CW7" s="589"/>
      <c r="CX7" s="589"/>
      <c r="CY7" s="590"/>
      <c r="CZ7" s="641">
        <v>17.100000000000001</v>
      </c>
      <c r="DA7" s="641"/>
      <c r="DB7" s="641"/>
      <c r="DC7" s="641"/>
      <c r="DD7" s="594">
        <v>417130</v>
      </c>
      <c r="DE7" s="589"/>
      <c r="DF7" s="589"/>
      <c r="DG7" s="589"/>
      <c r="DH7" s="589"/>
      <c r="DI7" s="589"/>
      <c r="DJ7" s="589"/>
      <c r="DK7" s="589"/>
      <c r="DL7" s="589"/>
      <c r="DM7" s="589"/>
      <c r="DN7" s="589"/>
      <c r="DO7" s="589"/>
      <c r="DP7" s="590"/>
      <c r="DQ7" s="594">
        <v>2333249</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18952</v>
      </c>
      <c r="S8" s="589"/>
      <c r="T8" s="589"/>
      <c r="U8" s="589"/>
      <c r="V8" s="589"/>
      <c r="W8" s="589"/>
      <c r="X8" s="589"/>
      <c r="Y8" s="590"/>
      <c r="Z8" s="641">
        <v>0.1</v>
      </c>
      <c r="AA8" s="641"/>
      <c r="AB8" s="641"/>
      <c r="AC8" s="641"/>
      <c r="AD8" s="642">
        <v>18952</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39981</v>
      </c>
      <c r="BH8" s="589"/>
      <c r="BI8" s="589"/>
      <c r="BJ8" s="589"/>
      <c r="BK8" s="589"/>
      <c r="BL8" s="589"/>
      <c r="BM8" s="589"/>
      <c r="BN8" s="590"/>
      <c r="BO8" s="641">
        <v>1.6</v>
      </c>
      <c r="BP8" s="641"/>
      <c r="BQ8" s="641"/>
      <c r="BR8" s="641"/>
      <c r="BS8" s="594" t="s">
        <v>110</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4278421</v>
      </c>
      <c r="CS8" s="589"/>
      <c r="CT8" s="589"/>
      <c r="CU8" s="589"/>
      <c r="CV8" s="589"/>
      <c r="CW8" s="589"/>
      <c r="CX8" s="589"/>
      <c r="CY8" s="590"/>
      <c r="CZ8" s="641">
        <v>21.4</v>
      </c>
      <c r="DA8" s="641"/>
      <c r="DB8" s="641"/>
      <c r="DC8" s="641"/>
      <c r="DD8" s="594">
        <v>143145</v>
      </c>
      <c r="DE8" s="589"/>
      <c r="DF8" s="589"/>
      <c r="DG8" s="589"/>
      <c r="DH8" s="589"/>
      <c r="DI8" s="589"/>
      <c r="DJ8" s="589"/>
      <c r="DK8" s="589"/>
      <c r="DL8" s="589"/>
      <c r="DM8" s="589"/>
      <c r="DN8" s="589"/>
      <c r="DO8" s="589"/>
      <c r="DP8" s="590"/>
      <c r="DQ8" s="594">
        <v>2514502</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18646</v>
      </c>
      <c r="S9" s="589"/>
      <c r="T9" s="589"/>
      <c r="U9" s="589"/>
      <c r="V9" s="589"/>
      <c r="W9" s="589"/>
      <c r="X9" s="589"/>
      <c r="Y9" s="590"/>
      <c r="Z9" s="641">
        <v>0.1</v>
      </c>
      <c r="AA9" s="641"/>
      <c r="AB9" s="641"/>
      <c r="AC9" s="641"/>
      <c r="AD9" s="642">
        <v>18646</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837665</v>
      </c>
      <c r="BH9" s="589"/>
      <c r="BI9" s="589"/>
      <c r="BJ9" s="589"/>
      <c r="BK9" s="589"/>
      <c r="BL9" s="589"/>
      <c r="BM9" s="589"/>
      <c r="BN9" s="590"/>
      <c r="BO9" s="641">
        <v>33.799999999999997</v>
      </c>
      <c r="BP9" s="641"/>
      <c r="BQ9" s="641"/>
      <c r="BR9" s="641"/>
      <c r="BS9" s="594" t="s">
        <v>110</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2237738</v>
      </c>
      <c r="CS9" s="589"/>
      <c r="CT9" s="589"/>
      <c r="CU9" s="589"/>
      <c r="CV9" s="589"/>
      <c r="CW9" s="589"/>
      <c r="CX9" s="589"/>
      <c r="CY9" s="590"/>
      <c r="CZ9" s="641">
        <v>11.2</v>
      </c>
      <c r="DA9" s="641"/>
      <c r="DB9" s="641"/>
      <c r="DC9" s="641"/>
      <c r="DD9" s="594">
        <v>59750</v>
      </c>
      <c r="DE9" s="589"/>
      <c r="DF9" s="589"/>
      <c r="DG9" s="589"/>
      <c r="DH9" s="589"/>
      <c r="DI9" s="589"/>
      <c r="DJ9" s="589"/>
      <c r="DK9" s="589"/>
      <c r="DL9" s="589"/>
      <c r="DM9" s="589"/>
      <c r="DN9" s="589"/>
      <c r="DO9" s="589"/>
      <c r="DP9" s="590"/>
      <c r="DQ9" s="594">
        <v>1973484</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469291</v>
      </c>
      <c r="S10" s="589"/>
      <c r="T10" s="589"/>
      <c r="U10" s="589"/>
      <c r="V10" s="589"/>
      <c r="W10" s="589"/>
      <c r="X10" s="589"/>
      <c r="Y10" s="590"/>
      <c r="Z10" s="641">
        <v>2.2999999999999998</v>
      </c>
      <c r="AA10" s="641"/>
      <c r="AB10" s="641"/>
      <c r="AC10" s="641"/>
      <c r="AD10" s="642">
        <v>469291</v>
      </c>
      <c r="AE10" s="642"/>
      <c r="AF10" s="642"/>
      <c r="AG10" s="642"/>
      <c r="AH10" s="642"/>
      <c r="AI10" s="642"/>
      <c r="AJ10" s="642"/>
      <c r="AK10" s="642"/>
      <c r="AL10" s="611">
        <v>3.7</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60321</v>
      </c>
      <c r="BH10" s="589"/>
      <c r="BI10" s="589"/>
      <c r="BJ10" s="589"/>
      <c r="BK10" s="589"/>
      <c r="BL10" s="589"/>
      <c r="BM10" s="589"/>
      <c r="BN10" s="590"/>
      <c r="BO10" s="641">
        <v>2.4</v>
      </c>
      <c r="BP10" s="641"/>
      <c r="BQ10" s="641"/>
      <c r="BR10" s="641"/>
      <c r="BS10" s="594" t="s">
        <v>110</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28014</v>
      </c>
      <c r="CS10" s="589"/>
      <c r="CT10" s="589"/>
      <c r="CU10" s="589"/>
      <c r="CV10" s="589"/>
      <c r="CW10" s="589"/>
      <c r="CX10" s="589"/>
      <c r="CY10" s="590"/>
      <c r="CZ10" s="641">
        <v>0.1</v>
      </c>
      <c r="DA10" s="641"/>
      <c r="DB10" s="641"/>
      <c r="DC10" s="641"/>
      <c r="DD10" s="594" t="s">
        <v>110</v>
      </c>
      <c r="DE10" s="589"/>
      <c r="DF10" s="589"/>
      <c r="DG10" s="589"/>
      <c r="DH10" s="589"/>
      <c r="DI10" s="589"/>
      <c r="DJ10" s="589"/>
      <c r="DK10" s="589"/>
      <c r="DL10" s="589"/>
      <c r="DM10" s="589"/>
      <c r="DN10" s="589"/>
      <c r="DO10" s="589"/>
      <c r="DP10" s="590"/>
      <c r="DQ10" s="594">
        <v>12106</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115511</v>
      </c>
      <c r="BH11" s="589"/>
      <c r="BI11" s="589"/>
      <c r="BJ11" s="589"/>
      <c r="BK11" s="589"/>
      <c r="BL11" s="589"/>
      <c r="BM11" s="589"/>
      <c r="BN11" s="590"/>
      <c r="BO11" s="641">
        <v>4.7</v>
      </c>
      <c r="BP11" s="641"/>
      <c r="BQ11" s="641"/>
      <c r="BR11" s="641"/>
      <c r="BS11" s="594" t="s">
        <v>110</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931240</v>
      </c>
      <c r="CS11" s="589"/>
      <c r="CT11" s="589"/>
      <c r="CU11" s="589"/>
      <c r="CV11" s="589"/>
      <c r="CW11" s="589"/>
      <c r="CX11" s="589"/>
      <c r="CY11" s="590"/>
      <c r="CZ11" s="641">
        <v>4.7</v>
      </c>
      <c r="DA11" s="641"/>
      <c r="DB11" s="641"/>
      <c r="DC11" s="641"/>
      <c r="DD11" s="594">
        <v>17997</v>
      </c>
      <c r="DE11" s="589"/>
      <c r="DF11" s="589"/>
      <c r="DG11" s="589"/>
      <c r="DH11" s="589"/>
      <c r="DI11" s="589"/>
      <c r="DJ11" s="589"/>
      <c r="DK11" s="589"/>
      <c r="DL11" s="589"/>
      <c r="DM11" s="589"/>
      <c r="DN11" s="589"/>
      <c r="DO11" s="589"/>
      <c r="DP11" s="590"/>
      <c r="DQ11" s="594">
        <v>569590</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1202439</v>
      </c>
      <c r="BH12" s="589"/>
      <c r="BI12" s="589"/>
      <c r="BJ12" s="589"/>
      <c r="BK12" s="589"/>
      <c r="BL12" s="589"/>
      <c r="BM12" s="589"/>
      <c r="BN12" s="590"/>
      <c r="BO12" s="641">
        <v>48.5</v>
      </c>
      <c r="BP12" s="641"/>
      <c r="BQ12" s="641"/>
      <c r="BR12" s="641"/>
      <c r="BS12" s="594" t="s">
        <v>110</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548186</v>
      </c>
      <c r="CS12" s="589"/>
      <c r="CT12" s="589"/>
      <c r="CU12" s="589"/>
      <c r="CV12" s="589"/>
      <c r="CW12" s="589"/>
      <c r="CX12" s="589"/>
      <c r="CY12" s="590"/>
      <c r="CZ12" s="641">
        <v>2.7</v>
      </c>
      <c r="DA12" s="641"/>
      <c r="DB12" s="641"/>
      <c r="DC12" s="641"/>
      <c r="DD12" s="594">
        <v>274168</v>
      </c>
      <c r="DE12" s="589"/>
      <c r="DF12" s="589"/>
      <c r="DG12" s="589"/>
      <c r="DH12" s="589"/>
      <c r="DI12" s="589"/>
      <c r="DJ12" s="589"/>
      <c r="DK12" s="589"/>
      <c r="DL12" s="589"/>
      <c r="DM12" s="589"/>
      <c r="DN12" s="589"/>
      <c r="DO12" s="589"/>
      <c r="DP12" s="590"/>
      <c r="DQ12" s="594">
        <v>263482</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42339</v>
      </c>
      <c r="S13" s="589"/>
      <c r="T13" s="589"/>
      <c r="U13" s="589"/>
      <c r="V13" s="589"/>
      <c r="W13" s="589"/>
      <c r="X13" s="589"/>
      <c r="Y13" s="590"/>
      <c r="Z13" s="641">
        <v>0.2</v>
      </c>
      <c r="AA13" s="641"/>
      <c r="AB13" s="641"/>
      <c r="AC13" s="641"/>
      <c r="AD13" s="642">
        <v>42339</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1197089</v>
      </c>
      <c r="BH13" s="589"/>
      <c r="BI13" s="589"/>
      <c r="BJ13" s="589"/>
      <c r="BK13" s="589"/>
      <c r="BL13" s="589"/>
      <c r="BM13" s="589"/>
      <c r="BN13" s="590"/>
      <c r="BO13" s="641">
        <v>48.2</v>
      </c>
      <c r="BP13" s="641"/>
      <c r="BQ13" s="641"/>
      <c r="BR13" s="641"/>
      <c r="BS13" s="594" t="s">
        <v>110</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1489355</v>
      </c>
      <c r="CS13" s="589"/>
      <c r="CT13" s="589"/>
      <c r="CU13" s="589"/>
      <c r="CV13" s="589"/>
      <c r="CW13" s="589"/>
      <c r="CX13" s="589"/>
      <c r="CY13" s="590"/>
      <c r="CZ13" s="641">
        <v>7.5</v>
      </c>
      <c r="DA13" s="641"/>
      <c r="DB13" s="641"/>
      <c r="DC13" s="641"/>
      <c r="DD13" s="594">
        <v>488472</v>
      </c>
      <c r="DE13" s="589"/>
      <c r="DF13" s="589"/>
      <c r="DG13" s="589"/>
      <c r="DH13" s="589"/>
      <c r="DI13" s="589"/>
      <c r="DJ13" s="589"/>
      <c r="DK13" s="589"/>
      <c r="DL13" s="589"/>
      <c r="DM13" s="589"/>
      <c r="DN13" s="589"/>
      <c r="DO13" s="589"/>
      <c r="DP13" s="590"/>
      <c r="DQ13" s="594">
        <v>938716</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67511</v>
      </c>
      <c r="BH14" s="589"/>
      <c r="BI14" s="589"/>
      <c r="BJ14" s="589"/>
      <c r="BK14" s="589"/>
      <c r="BL14" s="589"/>
      <c r="BM14" s="589"/>
      <c r="BN14" s="590"/>
      <c r="BO14" s="641">
        <v>2.7</v>
      </c>
      <c r="BP14" s="641"/>
      <c r="BQ14" s="641"/>
      <c r="BR14" s="641"/>
      <c r="BS14" s="594" t="s">
        <v>110</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1153792</v>
      </c>
      <c r="CS14" s="589"/>
      <c r="CT14" s="589"/>
      <c r="CU14" s="589"/>
      <c r="CV14" s="589"/>
      <c r="CW14" s="589"/>
      <c r="CX14" s="589"/>
      <c r="CY14" s="590"/>
      <c r="CZ14" s="641">
        <v>5.8</v>
      </c>
      <c r="DA14" s="641"/>
      <c r="DB14" s="641"/>
      <c r="DC14" s="641"/>
      <c r="DD14" s="594">
        <v>615349</v>
      </c>
      <c r="DE14" s="589"/>
      <c r="DF14" s="589"/>
      <c r="DG14" s="589"/>
      <c r="DH14" s="589"/>
      <c r="DI14" s="589"/>
      <c r="DJ14" s="589"/>
      <c r="DK14" s="589"/>
      <c r="DL14" s="589"/>
      <c r="DM14" s="589"/>
      <c r="DN14" s="589"/>
      <c r="DO14" s="589"/>
      <c r="DP14" s="590"/>
      <c r="DQ14" s="594">
        <v>546380</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7600</v>
      </c>
      <c r="S15" s="589"/>
      <c r="T15" s="589"/>
      <c r="U15" s="589"/>
      <c r="V15" s="589"/>
      <c r="W15" s="589"/>
      <c r="X15" s="589"/>
      <c r="Y15" s="590"/>
      <c r="Z15" s="641">
        <v>0</v>
      </c>
      <c r="AA15" s="641"/>
      <c r="AB15" s="641"/>
      <c r="AC15" s="641"/>
      <c r="AD15" s="642">
        <v>7600</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157256</v>
      </c>
      <c r="BH15" s="589"/>
      <c r="BI15" s="589"/>
      <c r="BJ15" s="589"/>
      <c r="BK15" s="589"/>
      <c r="BL15" s="589"/>
      <c r="BM15" s="589"/>
      <c r="BN15" s="590"/>
      <c r="BO15" s="641">
        <v>6.3</v>
      </c>
      <c r="BP15" s="641"/>
      <c r="BQ15" s="641"/>
      <c r="BR15" s="641"/>
      <c r="BS15" s="594" t="s">
        <v>110</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1318143</v>
      </c>
      <c r="CS15" s="589"/>
      <c r="CT15" s="589"/>
      <c r="CU15" s="589"/>
      <c r="CV15" s="589"/>
      <c r="CW15" s="589"/>
      <c r="CX15" s="589"/>
      <c r="CY15" s="590"/>
      <c r="CZ15" s="641">
        <v>6.6</v>
      </c>
      <c r="DA15" s="641"/>
      <c r="DB15" s="641"/>
      <c r="DC15" s="641"/>
      <c r="DD15" s="594">
        <v>279250</v>
      </c>
      <c r="DE15" s="589"/>
      <c r="DF15" s="589"/>
      <c r="DG15" s="589"/>
      <c r="DH15" s="589"/>
      <c r="DI15" s="589"/>
      <c r="DJ15" s="589"/>
      <c r="DK15" s="589"/>
      <c r="DL15" s="589"/>
      <c r="DM15" s="589"/>
      <c r="DN15" s="589"/>
      <c r="DO15" s="589"/>
      <c r="DP15" s="590"/>
      <c r="DQ15" s="594">
        <v>878097</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10542338</v>
      </c>
      <c r="S16" s="589"/>
      <c r="T16" s="589"/>
      <c r="U16" s="589"/>
      <c r="V16" s="589"/>
      <c r="W16" s="589"/>
      <c r="X16" s="589"/>
      <c r="Y16" s="590"/>
      <c r="Z16" s="641">
        <v>50.7</v>
      </c>
      <c r="AA16" s="641"/>
      <c r="AB16" s="641"/>
      <c r="AC16" s="641"/>
      <c r="AD16" s="642">
        <v>9306905</v>
      </c>
      <c r="AE16" s="642"/>
      <c r="AF16" s="642"/>
      <c r="AG16" s="642"/>
      <c r="AH16" s="642"/>
      <c r="AI16" s="642"/>
      <c r="AJ16" s="642"/>
      <c r="AK16" s="642"/>
      <c r="AL16" s="611">
        <v>73.7</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v>111</v>
      </c>
      <c r="BH16" s="589"/>
      <c r="BI16" s="589"/>
      <c r="BJ16" s="589"/>
      <c r="BK16" s="589"/>
      <c r="BL16" s="589"/>
      <c r="BM16" s="589"/>
      <c r="BN16" s="590"/>
      <c r="BO16" s="641">
        <v>0</v>
      </c>
      <c r="BP16" s="641"/>
      <c r="BQ16" s="641"/>
      <c r="BR16" s="641"/>
      <c r="BS16" s="594" t="s">
        <v>110</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111853</v>
      </c>
      <c r="CS16" s="589"/>
      <c r="CT16" s="589"/>
      <c r="CU16" s="589"/>
      <c r="CV16" s="589"/>
      <c r="CW16" s="589"/>
      <c r="CX16" s="589"/>
      <c r="CY16" s="590"/>
      <c r="CZ16" s="641">
        <v>0.6</v>
      </c>
      <c r="DA16" s="641"/>
      <c r="DB16" s="641"/>
      <c r="DC16" s="641"/>
      <c r="DD16" s="594" t="s">
        <v>110</v>
      </c>
      <c r="DE16" s="589"/>
      <c r="DF16" s="589"/>
      <c r="DG16" s="589"/>
      <c r="DH16" s="589"/>
      <c r="DI16" s="589"/>
      <c r="DJ16" s="589"/>
      <c r="DK16" s="589"/>
      <c r="DL16" s="589"/>
      <c r="DM16" s="589"/>
      <c r="DN16" s="589"/>
      <c r="DO16" s="589"/>
      <c r="DP16" s="590"/>
      <c r="DQ16" s="594">
        <v>14546</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9306905</v>
      </c>
      <c r="S17" s="589"/>
      <c r="T17" s="589"/>
      <c r="U17" s="589"/>
      <c r="V17" s="589"/>
      <c r="W17" s="589"/>
      <c r="X17" s="589"/>
      <c r="Y17" s="590"/>
      <c r="Z17" s="641">
        <v>44.8</v>
      </c>
      <c r="AA17" s="641"/>
      <c r="AB17" s="641"/>
      <c r="AC17" s="641"/>
      <c r="AD17" s="642">
        <v>9306905</v>
      </c>
      <c r="AE17" s="642"/>
      <c r="AF17" s="642"/>
      <c r="AG17" s="642"/>
      <c r="AH17" s="642"/>
      <c r="AI17" s="642"/>
      <c r="AJ17" s="642"/>
      <c r="AK17" s="642"/>
      <c r="AL17" s="611">
        <v>73.7</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4302946</v>
      </c>
      <c r="CS17" s="589"/>
      <c r="CT17" s="589"/>
      <c r="CU17" s="589"/>
      <c r="CV17" s="589"/>
      <c r="CW17" s="589"/>
      <c r="CX17" s="589"/>
      <c r="CY17" s="590"/>
      <c r="CZ17" s="641">
        <v>21.5</v>
      </c>
      <c r="DA17" s="641"/>
      <c r="DB17" s="641"/>
      <c r="DC17" s="641"/>
      <c r="DD17" s="594" t="s">
        <v>110</v>
      </c>
      <c r="DE17" s="589"/>
      <c r="DF17" s="589"/>
      <c r="DG17" s="589"/>
      <c r="DH17" s="589"/>
      <c r="DI17" s="589"/>
      <c r="DJ17" s="589"/>
      <c r="DK17" s="589"/>
      <c r="DL17" s="589"/>
      <c r="DM17" s="589"/>
      <c r="DN17" s="589"/>
      <c r="DO17" s="589"/>
      <c r="DP17" s="590"/>
      <c r="DQ17" s="594">
        <v>4263027</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1235432</v>
      </c>
      <c r="S18" s="589"/>
      <c r="T18" s="589"/>
      <c r="U18" s="589"/>
      <c r="V18" s="589"/>
      <c r="W18" s="589"/>
      <c r="X18" s="589"/>
      <c r="Y18" s="590"/>
      <c r="Z18" s="641">
        <v>5.9</v>
      </c>
      <c r="AA18" s="641"/>
      <c r="AB18" s="641"/>
      <c r="AC18" s="641"/>
      <c r="AD18" s="642" t="s">
        <v>110</v>
      </c>
      <c r="AE18" s="642"/>
      <c r="AF18" s="642"/>
      <c r="AG18" s="642"/>
      <c r="AH18" s="642"/>
      <c r="AI18" s="642"/>
      <c r="AJ18" s="642"/>
      <c r="AK18" s="642"/>
      <c r="AL18" s="611" t="s">
        <v>110</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951</v>
      </c>
      <c r="BH19" s="589"/>
      <c r="BI19" s="589"/>
      <c r="BJ19" s="589"/>
      <c r="BK19" s="589"/>
      <c r="BL19" s="589"/>
      <c r="BM19" s="589"/>
      <c r="BN19" s="590"/>
      <c r="BO19" s="641">
        <v>0</v>
      </c>
      <c r="BP19" s="641"/>
      <c r="BQ19" s="641"/>
      <c r="BR19" s="641"/>
      <c r="BS19" s="594" t="s">
        <v>110</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13740445</v>
      </c>
      <c r="S20" s="589"/>
      <c r="T20" s="589"/>
      <c r="U20" s="589"/>
      <c r="V20" s="589"/>
      <c r="W20" s="589"/>
      <c r="X20" s="589"/>
      <c r="Y20" s="590"/>
      <c r="Z20" s="641">
        <v>66.099999999999994</v>
      </c>
      <c r="AA20" s="641"/>
      <c r="AB20" s="641"/>
      <c r="AC20" s="641"/>
      <c r="AD20" s="642">
        <v>12505012</v>
      </c>
      <c r="AE20" s="642"/>
      <c r="AF20" s="642"/>
      <c r="AG20" s="642"/>
      <c r="AH20" s="642"/>
      <c r="AI20" s="642"/>
      <c r="AJ20" s="642"/>
      <c r="AK20" s="642"/>
      <c r="AL20" s="611">
        <v>99</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951</v>
      </c>
      <c r="BH20" s="589"/>
      <c r="BI20" s="589"/>
      <c r="BJ20" s="589"/>
      <c r="BK20" s="589"/>
      <c r="BL20" s="589"/>
      <c r="BM20" s="589"/>
      <c r="BN20" s="590"/>
      <c r="BO20" s="641">
        <v>0</v>
      </c>
      <c r="BP20" s="641"/>
      <c r="BQ20" s="641"/>
      <c r="BR20" s="641"/>
      <c r="BS20" s="594" t="s">
        <v>110</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19969613</v>
      </c>
      <c r="CS20" s="589"/>
      <c r="CT20" s="589"/>
      <c r="CU20" s="589"/>
      <c r="CV20" s="589"/>
      <c r="CW20" s="589"/>
      <c r="CX20" s="589"/>
      <c r="CY20" s="590"/>
      <c r="CZ20" s="641">
        <v>100</v>
      </c>
      <c r="DA20" s="641"/>
      <c r="DB20" s="641"/>
      <c r="DC20" s="641"/>
      <c r="DD20" s="594">
        <v>2295261</v>
      </c>
      <c r="DE20" s="589"/>
      <c r="DF20" s="589"/>
      <c r="DG20" s="589"/>
      <c r="DH20" s="589"/>
      <c r="DI20" s="589"/>
      <c r="DJ20" s="589"/>
      <c r="DK20" s="589"/>
      <c r="DL20" s="589"/>
      <c r="DM20" s="589"/>
      <c r="DN20" s="589"/>
      <c r="DO20" s="589"/>
      <c r="DP20" s="590"/>
      <c r="DQ20" s="594">
        <v>14471465</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4966</v>
      </c>
      <c r="S21" s="589"/>
      <c r="T21" s="589"/>
      <c r="U21" s="589"/>
      <c r="V21" s="589"/>
      <c r="W21" s="589"/>
      <c r="X21" s="589"/>
      <c r="Y21" s="590"/>
      <c r="Z21" s="641">
        <v>0</v>
      </c>
      <c r="AA21" s="641"/>
      <c r="AB21" s="641"/>
      <c r="AC21" s="641"/>
      <c r="AD21" s="642">
        <v>4966</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951</v>
      </c>
      <c r="BH21" s="589"/>
      <c r="BI21" s="589"/>
      <c r="BJ21" s="589"/>
      <c r="BK21" s="589"/>
      <c r="BL21" s="589"/>
      <c r="BM21" s="589"/>
      <c r="BN21" s="590"/>
      <c r="BO21" s="641">
        <v>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182376</v>
      </c>
      <c r="S22" s="589"/>
      <c r="T22" s="589"/>
      <c r="U22" s="589"/>
      <c r="V22" s="589"/>
      <c r="W22" s="589"/>
      <c r="X22" s="589"/>
      <c r="Y22" s="590"/>
      <c r="Z22" s="641">
        <v>0.9</v>
      </c>
      <c r="AA22" s="641"/>
      <c r="AB22" s="641"/>
      <c r="AC22" s="641"/>
      <c r="AD22" s="642" t="s">
        <v>110</v>
      </c>
      <c r="AE22" s="642"/>
      <c r="AF22" s="642"/>
      <c r="AG22" s="642"/>
      <c r="AH22" s="642"/>
      <c r="AI22" s="642"/>
      <c r="AJ22" s="642"/>
      <c r="AK22" s="642"/>
      <c r="AL22" s="611" t="s">
        <v>110</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498664</v>
      </c>
      <c r="S23" s="589"/>
      <c r="T23" s="589"/>
      <c r="U23" s="589"/>
      <c r="V23" s="589"/>
      <c r="W23" s="589"/>
      <c r="X23" s="589"/>
      <c r="Y23" s="590"/>
      <c r="Z23" s="641">
        <v>2.4</v>
      </c>
      <c r="AA23" s="641"/>
      <c r="AB23" s="641"/>
      <c r="AC23" s="641"/>
      <c r="AD23" s="642">
        <v>27539</v>
      </c>
      <c r="AE23" s="642"/>
      <c r="AF23" s="642"/>
      <c r="AG23" s="642"/>
      <c r="AH23" s="642"/>
      <c r="AI23" s="642"/>
      <c r="AJ23" s="642"/>
      <c r="AK23" s="642"/>
      <c r="AL23" s="611">
        <v>0.2</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78410</v>
      </c>
      <c r="S24" s="589"/>
      <c r="T24" s="589"/>
      <c r="U24" s="589"/>
      <c r="V24" s="589"/>
      <c r="W24" s="589"/>
      <c r="X24" s="589"/>
      <c r="Y24" s="590"/>
      <c r="Z24" s="641">
        <v>0.4</v>
      </c>
      <c r="AA24" s="641"/>
      <c r="AB24" s="641"/>
      <c r="AC24" s="641"/>
      <c r="AD24" s="642" t="s">
        <v>110</v>
      </c>
      <c r="AE24" s="642"/>
      <c r="AF24" s="642"/>
      <c r="AG24" s="642"/>
      <c r="AH24" s="642"/>
      <c r="AI24" s="642"/>
      <c r="AJ24" s="642"/>
      <c r="AK24" s="642"/>
      <c r="AL24" s="611" t="s">
        <v>110</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8695156</v>
      </c>
      <c r="CS24" s="639"/>
      <c r="CT24" s="639"/>
      <c r="CU24" s="639"/>
      <c r="CV24" s="639"/>
      <c r="CW24" s="639"/>
      <c r="CX24" s="639"/>
      <c r="CY24" s="686"/>
      <c r="CZ24" s="690">
        <v>43.5</v>
      </c>
      <c r="DA24" s="691"/>
      <c r="DB24" s="691"/>
      <c r="DC24" s="692"/>
      <c r="DD24" s="685">
        <v>6962572</v>
      </c>
      <c r="DE24" s="639"/>
      <c r="DF24" s="639"/>
      <c r="DG24" s="639"/>
      <c r="DH24" s="639"/>
      <c r="DI24" s="639"/>
      <c r="DJ24" s="639"/>
      <c r="DK24" s="686"/>
      <c r="DL24" s="685">
        <v>5297582</v>
      </c>
      <c r="DM24" s="639"/>
      <c r="DN24" s="639"/>
      <c r="DO24" s="639"/>
      <c r="DP24" s="639"/>
      <c r="DQ24" s="639"/>
      <c r="DR24" s="639"/>
      <c r="DS24" s="639"/>
      <c r="DT24" s="639"/>
      <c r="DU24" s="639"/>
      <c r="DV24" s="686"/>
      <c r="DW24" s="687">
        <v>40.200000000000003</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1394927</v>
      </c>
      <c r="S25" s="589"/>
      <c r="T25" s="589"/>
      <c r="U25" s="589"/>
      <c r="V25" s="589"/>
      <c r="W25" s="589"/>
      <c r="X25" s="589"/>
      <c r="Y25" s="590"/>
      <c r="Z25" s="641">
        <v>6.7</v>
      </c>
      <c r="AA25" s="641"/>
      <c r="AB25" s="641"/>
      <c r="AC25" s="641"/>
      <c r="AD25" s="642" t="s">
        <v>110</v>
      </c>
      <c r="AE25" s="642"/>
      <c r="AF25" s="642"/>
      <c r="AG25" s="642"/>
      <c r="AH25" s="642"/>
      <c r="AI25" s="642"/>
      <c r="AJ25" s="642"/>
      <c r="AK25" s="642"/>
      <c r="AL25" s="611" t="s">
        <v>110</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2354357</v>
      </c>
      <c r="CS25" s="607"/>
      <c r="CT25" s="607"/>
      <c r="CU25" s="607"/>
      <c r="CV25" s="607"/>
      <c r="CW25" s="607"/>
      <c r="CX25" s="607"/>
      <c r="CY25" s="608"/>
      <c r="CZ25" s="591">
        <v>11.8</v>
      </c>
      <c r="DA25" s="609"/>
      <c r="DB25" s="609"/>
      <c r="DC25" s="610"/>
      <c r="DD25" s="594">
        <v>1889890</v>
      </c>
      <c r="DE25" s="607"/>
      <c r="DF25" s="607"/>
      <c r="DG25" s="607"/>
      <c r="DH25" s="607"/>
      <c r="DI25" s="607"/>
      <c r="DJ25" s="607"/>
      <c r="DK25" s="608"/>
      <c r="DL25" s="594">
        <v>1804922</v>
      </c>
      <c r="DM25" s="607"/>
      <c r="DN25" s="607"/>
      <c r="DO25" s="607"/>
      <c r="DP25" s="607"/>
      <c r="DQ25" s="607"/>
      <c r="DR25" s="607"/>
      <c r="DS25" s="607"/>
      <c r="DT25" s="607"/>
      <c r="DU25" s="607"/>
      <c r="DV25" s="608"/>
      <c r="DW25" s="611">
        <v>13.7</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1489372</v>
      </c>
      <c r="CS26" s="589"/>
      <c r="CT26" s="589"/>
      <c r="CU26" s="589"/>
      <c r="CV26" s="589"/>
      <c r="CW26" s="589"/>
      <c r="CX26" s="589"/>
      <c r="CY26" s="590"/>
      <c r="CZ26" s="591">
        <v>7.5</v>
      </c>
      <c r="DA26" s="609"/>
      <c r="DB26" s="609"/>
      <c r="DC26" s="610"/>
      <c r="DD26" s="594">
        <v>1083346</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1164569</v>
      </c>
      <c r="S27" s="589"/>
      <c r="T27" s="589"/>
      <c r="U27" s="589"/>
      <c r="V27" s="589"/>
      <c r="W27" s="589"/>
      <c r="X27" s="589"/>
      <c r="Y27" s="590"/>
      <c r="Z27" s="641">
        <v>5.6</v>
      </c>
      <c r="AA27" s="641"/>
      <c r="AB27" s="641"/>
      <c r="AC27" s="641"/>
      <c r="AD27" s="642" t="s">
        <v>110</v>
      </c>
      <c r="AE27" s="642"/>
      <c r="AF27" s="642"/>
      <c r="AG27" s="642"/>
      <c r="AH27" s="642"/>
      <c r="AI27" s="642"/>
      <c r="AJ27" s="642"/>
      <c r="AK27" s="642"/>
      <c r="AL27" s="611" t="s">
        <v>110</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2481746</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2100812</v>
      </c>
      <c r="CS27" s="607"/>
      <c r="CT27" s="607"/>
      <c r="CU27" s="607"/>
      <c r="CV27" s="607"/>
      <c r="CW27" s="607"/>
      <c r="CX27" s="607"/>
      <c r="CY27" s="608"/>
      <c r="CZ27" s="591">
        <v>10.5</v>
      </c>
      <c r="DA27" s="609"/>
      <c r="DB27" s="609"/>
      <c r="DC27" s="610"/>
      <c r="DD27" s="594">
        <v>872614</v>
      </c>
      <c r="DE27" s="607"/>
      <c r="DF27" s="607"/>
      <c r="DG27" s="607"/>
      <c r="DH27" s="607"/>
      <c r="DI27" s="607"/>
      <c r="DJ27" s="607"/>
      <c r="DK27" s="608"/>
      <c r="DL27" s="594">
        <v>872523</v>
      </c>
      <c r="DM27" s="607"/>
      <c r="DN27" s="607"/>
      <c r="DO27" s="607"/>
      <c r="DP27" s="607"/>
      <c r="DQ27" s="607"/>
      <c r="DR27" s="607"/>
      <c r="DS27" s="607"/>
      <c r="DT27" s="607"/>
      <c r="DU27" s="607"/>
      <c r="DV27" s="608"/>
      <c r="DW27" s="611">
        <v>6.6</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166873</v>
      </c>
      <c r="S28" s="589"/>
      <c r="T28" s="589"/>
      <c r="U28" s="589"/>
      <c r="V28" s="589"/>
      <c r="W28" s="589"/>
      <c r="X28" s="589"/>
      <c r="Y28" s="590"/>
      <c r="Z28" s="641">
        <v>0.8</v>
      </c>
      <c r="AA28" s="641"/>
      <c r="AB28" s="641"/>
      <c r="AC28" s="641"/>
      <c r="AD28" s="642">
        <v>87175</v>
      </c>
      <c r="AE28" s="642"/>
      <c r="AF28" s="642"/>
      <c r="AG28" s="642"/>
      <c r="AH28" s="642"/>
      <c r="AI28" s="642"/>
      <c r="AJ28" s="642"/>
      <c r="AK28" s="642"/>
      <c r="AL28" s="611">
        <v>0.7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4239987</v>
      </c>
      <c r="CS28" s="589"/>
      <c r="CT28" s="589"/>
      <c r="CU28" s="589"/>
      <c r="CV28" s="589"/>
      <c r="CW28" s="589"/>
      <c r="CX28" s="589"/>
      <c r="CY28" s="590"/>
      <c r="CZ28" s="591">
        <v>21.2</v>
      </c>
      <c r="DA28" s="609"/>
      <c r="DB28" s="609"/>
      <c r="DC28" s="610"/>
      <c r="DD28" s="594">
        <v>4200068</v>
      </c>
      <c r="DE28" s="589"/>
      <c r="DF28" s="589"/>
      <c r="DG28" s="589"/>
      <c r="DH28" s="589"/>
      <c r="DI28" s="589"/>
      <c r="DJ28" s="589"/>
      <c r="DK28" s="590"/>
      <c r="DL28" s="594">
        <v>2620137</v>
      </c>
      <c r="DM28" s="589"/>
      <c r="DN28" s="589"/>
      <c r="DO28" s="589"/>
      <c r="DP28" s="589"/>
      <c r="DQ28" s="589"/>
      <c r="DR28" s="589"/>
      <c r="DS28" s="589"/>
      <c r="DT28" s="589"/>
      <c r="DU28" s="589"/>
      <c r="DV28" s="590"/>
      <c r="DW28" s="611">
        <v>19.899999999999999</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51033</v>
      </c>
      <c r="S29" s="589"/>
      <c r="T29" s="589"/>
      <c r="U29" s="589"/>
      <c r="V29" s="589"/>
      <c r="W29" s="589"/>
      <c r="X29" s="589"/>
      <c r="Y29" s="590"/>
      <c r="Z29" s="641">
        <v>0.2</v>
      </c>
      <c r="AA29" s="641"/>
      <c r="AB29" s="641"/>
      <c r="AC29" s="641"/>
      <c r="AD29" s="642" t="s">
        <v>110</v>
      </c>
      <c r="AE29" s="642"/>
      <c r="AF29" s="642"/>
      <c r="AG29" s="642"/>
      <c r="AH29" s="642"/>
      <c r="AI29" s="642"/>
      <c r="AJ29" s="642"/>
      <c r="AK29" s="642"/>
      <c r="AL29" s="611" t="s">
        <v>110</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4239938</v>
      </c>
      <c r="CS29" s="607"/>
      <c r="CT29" s="607"/>
      <c r="CU29" s="607"/>
      <c r="CV29" s="607"/>
      <c r="CW29" s="607"/>
      <c r="CX29" s="607"/>
      <c r="CY29" s="608"/>
      <c r="CZ29" s="591">
        <v>21.2</v>
      </c>
      <c r="DA29" s="609"/>
      <c r="DB29" s="609"/>
      <c r="DC29" s="610"/>
      <c r="DD29" s="594">
        <v>4200019</v>
      </c>
      <c r="DE29" s="607"/>
      <c r="DF29" s="607"/>
      <c r="DG29" s="607"/>
      <c r="DH29" s="607"/>
      <c r="DI29" s="607"/>
      <c r="DJ29" s="607"/>
      <c r="DK29" s="608"/>
      <c r="DL29" s="594">
        <v>2620088</v>
      </c>
      <c r="DM29" s="607"/>
      <c r="DN29" s="607"/>
      <c r="DO29" s="607"/>
      <c r="DP29" s="607"/>
      <c r="DQ29" s="607"/>
      <c r="DR29" s="607"/>
      <c r="DS29" s="607"/>
      <c r="DT29" s="607"/>
      <c r="DU29" s="607"/>
      <c r="DV29" s="608"/>
      <c r="DW29" s="611">
        <v>19.899999999999999</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528002</v>
      </c>
      <c r="S30" s="589"/>
      <c r="T30" s="589"/>
      <c r="U30" s="589"/>
      <c r="V30" s="589"/>
      <c r="W30" s="589"/>
      <c r="X30" s="589"/>
      <c r="Y30" s="590"/>
      <c r="Z30" s="641">
        <v>2.5</v>
      </c>
      <c r="AA30" s="641"/>
      <c r="AB30" s="641"/>
      <c r="AC30" s="641"/>
      <c r="AD30" s="642" t="s">
        <v>110</v>
      </c>
      <c r="AE30" s="642"/>
      <c r="AF30" s="642"/>
      <c r="AG30" s="642"/>
      <c r="AH30" s="642"/>
      <c r="AI30" s="642"/>
      <c r="AJ30" s="642"/>
      <c r="AK30" s="642"/>
      <c r="AL30" s="611" t="s">
        <v>110</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98.7</v>
      </c>
      <c r="BH30" s="655"/>
      <c r="BI30" s="655"/>
      <c r="BJ30" s="655"/>
      <c r="BK30" s="655"/>
      <c r="BL30" s="655"/>
      <c r="BM30" s="656">
        <v>92</v>
      </c>
      <c r="BN30" s="655"/>
      <c r="BO30" s="655"/>
      <c r="BP30" s="655"/>
      <c r="BQ30" s="657"/>
      <c r="BR30" s="654">
        <v>98.7</v>
      </c>
      <c r="BS30" s="655"/>
      <c r="BT30" s="655"/>
      <c r="BU30" s="655"/>
      <c r="BV30" s="655"/>
      <c r="BW30" s="655"/>
      <c r="BX30" s="656">
        <v>90.2</v>
      </c>
      <c r="BY30" s="655"/>
      <c r="BZ30" s="655"/>
      <c r="CA30" s="655"/>
      <c r="CB30" s="657"/>
      <c r="CD30" s="660"/>
      <c r="CE30" s="661"/>
      <c r="CF30" s="625" t="s">
        <v>289</v>
      </c>
      <c r="CG30" s="622"/>
      <c r="CH30" s="622"/>
      <c r="CI30" s="622"/>
      <c r="CJ30" s="622"/>
      <c r="CK30" s="622"/>
      <c r="CL30" s="622"/>
      <c r="CM30" s="622"/>
      <c r="CN30" s="622"/>
      <c r="CO30" s="622"/>
      <c r="CP30" s="622"/>
      <c r="CQ30" s="623"/>
      <c r="CR30" s="588">
        <v>3997640</v>
      </c>
      <c r="CS30" s="589"/>
      <c r="CT30" s="589"/>
      <c r="CU30" s="589"/>
      <c r="CV30" s="589"/>
      <c r="CW30" s="589"/>
      <c r="CX30" s="589"/>
      <c r="CY30" s="590"/>
      <c r="CZ30" s="591">
        <v>20</v>
      </c>
      <c r="DA30" s="609"/>
      <c r="DB30" s="609"/>
      <c r="DC30" s="610"/>
      <c r="DD30" s="594">
        <v>3958686</v>
      </c>
      <c r="DE30" s="589"/>
      <c r="DF30" s="589"/>
      <c r="DG30" s="589"/>
      <c r="DH30" s="589"/>
      <c r="DI30" s="589"/>
      <c r="DJ30" s="589"/>
      <c r="DK30" s="590"/>
      <c r="DL30" s="594">
        <v>2378755</v>
      </c>
      <c r="DM30" s="589"/>
      <c r="DN30" s="589"/>
      <c r="DO30" s="589"/>
      <c r="DP30" s="589"/>
      <c r="DQ30" s="589"/>
      <c r="DR30" s="589"/>
      <c r="DS30" s="589"/>
      <c r="DT30" s="589"/>
      <c r="DU30" s="589"/>
      <c r="DV30" s="590"/>
      <c r="DW30" s="611">
        <v>18.100000000000001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327504</v>
      </c>
      <c r="S31" s="589"/>
      <c r="T31" s="589"/>
      <c r="U31" s="589"/>
      <c r="V31" s="589"/>
      <c r="W31" s="589"/>
      <c r="X31" s="589"/>
      <c r="Y31" s="590"/>
      <c r="Z31" s="641">
        <v>1.6</v>
      </c>
      <c r="AA31" s="641"/>
      <c r="AB31" s="641"/>
      <c r="AC31" s="641"/>
      <c r="AD31" s="642" t="s">
        <v>110</v>
      </c>
      <c r="AE31" s="642"/>
      <c r="AF31" s="642"/>
      <c r="AG31" s="642"/>
      <c r="AH31" s="642"/>
      <c r="AI31" s="642"/>
      <c r="AJ31" s="642"/>
      <c r="AK31" s="642"/>
      <c r="AL31" s="611" t="s">
        <v>110</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99.1</v>
      </c>
      <c r="BH31" s="607"/>
      <c r="BI31" s="607"/>
      <c r="BJ31" s="607"/>
      <c r="BK31" s="607"/>
      <c r="BL31" s="607"/>
      <c r="BM31" s="643">
        <v>95.8</v>
      </c>
      <c r="BN31" s="653"/>
      <c r="BO31" s="653"/>
      <c r="BP31" s="653"/>
      <c r="BQ31" s="617"/>
      <c r="BR31" s="652">
        <v>99.4</v>
      </c>
      <c r="BS31" s="607"/>
      <c r="BT31" s="607"/>
      <c r="BU31" s="607"/>
      <c r="BV31" s="607"/>
      <c r="BW31" s="607"/>
      <c r="BX31" s="643">
        <v>95.8</v>
      </c>
      <c r="BY31" s="653"/>
      <c r="BZ31" s="653"/>
      <c r="CA31" s="653"/>
      <c r="CB31" s="617"/>
      <c r="CD31" s="660"/>
      <c r="CE31" s="661"/>
      <c r="CF31" s="625" t="s">
        <v>293</v>
      </c>
      <c r="CG31" s="622"/>
      <c r="CH31" s="622"/>
      <c r="CI31" s="622"/>
      <c r="CJ31" s="622"/>
      <c r="CK31" s="622"/>
      <c r="CL31" s="622"/>
      <c r="CM31" s="622"/>
      <c r="CN31" s="622"/>
      <c r="CO31" s="622"/>
      <c r="CP31" s="622"/>
      <c r="CQ31" s="623"/>
      <c r="CR31" s="588">
        <v>242298</v>
      </c>
      <c r="CS31" s="607"/>
      <c r="CT31" s="607"/>
      <c r="CU31" s="607"/>
      <c r="CV31" s="607"/>
      <c r="CW31" s="607"/>
      <c r="CX31" s="607"/>
      <c r="CY31" s="608"/>
      <c r="CZ31" s="591">
        <v>1.2</v>
      </c>
      <c r="DA31" s="609"/>
      <c r="DB31" s="609"/>
      <c r="DC31" s="610"/>
      <c r="DD31" s="594">
        <v>241333</v>
      </c>
      <c r="DE31" s="607"/>
      <c r="DF31" s="607"/>
      <c r="DG31" s="607"/>
      <c r="DH31" s="607"/>
      <c r="DI31" s="607"/>
      <c r="DJ31" s="607"/>
      <c r="DK31" s="608"/>
      <c r="DL31" s="594">
        <v>241333</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403636</v>
      </c>
      <c r="S32" s="589"/>
      <c r="T32" s="589"/>
      <c r="U32" s="589"/>
      <c r="V32" s="589"/>
      <c r="W32" s="589"/>
      <c r="X32" s="589"/>
      <c r="Y32" s="590"/>
      <c r="Z32" s="641">
        <v>1.9</v>
      </c>
      <c r="AA32" s="641"/>
      <c r="AB32" s="641"/>
      <c r="AC32" s="641"/>
      <c r="AD32" s="642">
        <v>946</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98.2</v>
      </c>
      <c r="BH32" s="573"/>
      <c r="BI32" s="573"/>
      <c r="BJ32" s="573"/>
      <c r="BK32" s="573"/>
      <c r="BL32" s="573"/>
      <c r="BM32" s="636">
        <v>87.9</v>
      </c>
      <c r="BN32" s="573"/>
      <c r="BO32" s="573"/>
      <c r="BP32" s="573"/>
      <c r="BQ32" s="630"/>
      <c r="BR32" s="651">
        <v>97.9</v>
      </c>
      <c r="BS32" s="573"/>
      <c r="BT32" s="573"/>
      <c r="BU32" s="573"/>
      <c r="BV32" s="573"/>
      <c r="BW32" s="573"/>
      <c r="BX32" s="636">
        <v>84.5</v>
      </c>
      <c r="BY32" s="573"/>
      <c r="BZ32" s="573"/>
      <c r="CA32" s="573"/>
      <c r="CB32" s="630"/>
      <c r="CD32" s="662"/>
      <c r="CE32" s="663"/>
      <c r="CF32" s="625" t="s">
        <v>296</v>
      </c>
      <c r="CG32" s="622"/>
      <c r="CH32" s="622"/>
      <c r="CI32" s="622"/>
      <c r="CJ32" s="622"/>
      <c r="CK32" s="622"/>
      <c r="CL32" s="622"/>
      <c r="CM32" s="622"/>
      <c r="CN32" s="622"/>
      <c r="CO32" s="622"/>
      <c r="CP32" s="622"/>
      <c r="CQ32" s="623"/>
      <c r="CR32" s="588">
        <v>49</v>
      </c>
      <c r="CS32" s="589"/>
      <c r="CT32" s="589"/>
      <c r="CU32" s="589"/>
      <c r="CV32" s="589"/>
      <c r="CW32" s="589"/>
      <c r="CX32" s="589"/>
      <c r="CY32" s="590"/>
      <c r="CZ32" s="591">
        <v>0</v>
      </c>
      <c r="DA32" s="609"/>
      <c r="DB32" s="609"/>
      <c r="DC32" s="610"/>
      <c r="DD32" s="594">
        <v>49</v>
      </c>
      <c r="DE32" s="589"/>
      <c r="DF32" s="589"/>
      <c r="DG32" s="589"/>
      <c r="DH32" s="589"/>
      <c r="DI32" s="589"/>
      <c r="DJ32" s="589"/>
      <c r="DK32" s="590"/>
      <c r="DL32" s="594">
        <v>49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2238000</v>
      </c>
      <c r="S33" s="589"/>
      <c r="T33" s="589"/>
      <c r="U33" s="589"/>
      <c r="V33" s="589"/>
      <c r="W33" s="589"/>
      <c r="X33" s="589"/>
      <c r="Y33" s="590"/>
      <c r="Z33" s="641">
        <v>10.8</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8867343</v>
      </c>
      <c r="CS33" s="607"/>
      <c r="CT33" s="607"/>
      <c r="CU33" s="607"/>
      <c r="CV33" s="607"/>
      <c r="CW33" s="607"/>
      <c r="CX33" s="607"/>
      <c r="CY33" s="608"/>
      <c r="CZ33" s="591">
        <v>44.4</v>
      </c>
      <c r="DA33" s="609"/>
      <c r="DB33" s="609"/>
      <c r="DC33" s="610"/>
      <c r="DD33" s="594">
        <v>7189732</v>
      </c>
      <c r="DE33" s="607"/>
      <c r="DF33" s="607"/>
      <c r="DG33" s="607"/>
      <c r="DH33" s="607"/>
      <c r="DI33" s="607"/>
      <c r="DJ33" s="607"/>
      <c r="DK33" s="608"/>
      <c r="DL33" s="594">
        <v>5569904</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2118884</v>
      </c>
      <c r="CS34" s="589"/>
      <c r="CT34" s="589"/>
      <c r="CU34" s="589"/>
      <c r="CV34" s="589"/>
      <c r="CW34" s="589"/>
      <c r="CX34" s="589"/>
      <c r="CY34" s="590"/>
      <c r="CZ34" s="591">
        <v>10.6</v>
      </c>
      <c r="DA34" s="609"/>
      <c r="DB34" s="609"/>
      <c r="DC34" s="610"/>
      <c r="DD34" s="594">
        <v>1257984</v>
      </c>
      <c r="DE34" s="589"/>
      <c r="DF34" s="589"/>
      <c r="DG34" s="589"/>
      <c r="DH34" s="589"/>
      <c r="DI34" s="589"/>
      <c r="DJ34" s="589"/>
      <c r="DK34" s="590"/>
      <c r="DL34" s="594">
        <v>1147239</v>
      </c>
      <c r="DM34" s="589"/>
      <c r="DN34" s="589"/>
      <c r="DO34" s="589"/>
      <c r="DP34" s="589"/>
      <c r="DQ34" s="589"/>
      <c r="DR34" s="589"/>
      <c r="DS34" s="589"/>
      <c r="DT34" s="589"/>
      <c r="DU34" s="589"/>
      <c r="DV34" s="590"/>
      <c r="DW34" s="611">
        <v>8.6999999999999993</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550000</v>
      </c>
      <c r="S35" s="589"/>
      <c r="T35" s="589"/>
      <c r="U35" s="589"/>
      <c r="V35" s="589"/>
      <c r="W35" s="589"/>
      <c r="X35" s="589"/>
      <c r="Y35" s="590"/>
      <c r="Z35" s="641">
        <v>2.6</v>
      </c>
      <c r="AA35" s="641"/>
      <c r="AB35" s="641"/>
      <c r="AC35" s="641"/>
      <c r="AD35" s="642" t="s">
        <v>110</v>
      </c>
      <c r="AE35" s="642"/>
      <c r="AF35" s="642"/>
      <c r="AG35" s="642"/>
      <c r="AH35" s="642"/>
      <c r="AI35" s="642"/>
      <c r="AJ35" s="642"/>
      <c r="AK35" s="642"/>
      <c r="AL35" s="611" t="s">
        <v>110</v>
      </c>
      <c r="AM35" s="643"/>
      <c r="AN35" s="643"/>
      <c r="AO35" s="644"/>
      <c r="AP35" s="186"/>
      <c r="AQ35" s="645" t="s">
        <v>304</v>
      </c>
      <c r="AR35" s="646"/>
      <c r="AS35" s="646"/>
      <c r="AT35" s="646"/>
      <c r="AU35" s="646"/>
      <c r="AV35" s="646"/>
      <c r="AW35" s="646"/>
      <c r="AX35" s="646"/>
      <c r="AY35" s="647"/>
      <c r="AZ35" s="638">
        <v>3441346</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61511</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253842</v>
      </c>
      <c r="CS35" s="607"/>
      <c r="CT35" s="607"/>
      <c r="CU35" s="607"/>
      <c r="CV35" s="607"/>
      <c r="CW35" s="607"/>
      <c r="CX35" s="607"/>
      <c r="CY35" s="608"/>
      <c r="CZ35" s="591">
        <v>1.3</v>
      </c>
      <c r="DA35" s="609"/>
      <c r="DB35" s="609"/>
      <c r="DC35" s="610"/>
      <c r="DD35" s="594">
        <v>144089</v>
      </c>
      <c r="DE35" s="607"/>
      <c r="DF35" s="607"/>
      <c r="DG35" s="607"/>
      <c r="DH35" s="607"/>
      <c r="DI35" s="607"/>
      <c r="DJ35" s="607"/>
      <c r="DK35" s="608"/>
      <c r="DL35" s="594">
        <v>144089</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20779405</v>
      </c>
      <c r="S36" s="629"/>
      <c r="T36" s="629"/>
      <c r="U36" s="629"/>
      <c r="V36" s="629"/>
      <c r="W36" s="629"/>
      <c r="X36" s="629"/>
      <c r="Y36" s="632"/>
      <c r="Z36" s="633">
        <v>100</v>
      </c>
      <c r="AA36" s="633"/>
      <c r="AB36" s="633"/>
      <c r="AC36" s="633"/>
      <c r="AD36" s="634">
        <v>12625638</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876725</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26516</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2737616</v>
      </c>
      <c r="CS36" s="589"/>
      <c r="CT36" s="589"/>
      <c r="CU36" s="589"/>
      <c r="CV36" s="589"/>
      <c r="CW36" s="589"/>
      <c r="CX36" s="589"/>
      <c r="CY36" s="590"/>
      <c r="CZ36" s="591">
        <v>13.7</v>
      </c>
      <c r="DA36" s="609"/>
      <c r="DB36" s="609"/>
      <c r="DC36" s="610"/>
      <c r="DD36" s="594">
        <v>2339780</v>
      </c>
      <c r="DE36" s="589"/>
      <c r="DF36" s="589"/>
      <c r="DG36" s="589"/>
      <c r="DH36" s="589"/>
      <c r="DI36" s="589"/>
      <c r="DJ36" s="589"/>
      <c r="DK36" s="590"/>
      <c r="DL36" s="594">
        <v>2015773</v>
      </c>
      <c r="DM36" s="589"/>
      <c r="DN36" s="589"/>
      <c r="DO36" s="589"/>
      <c r="DP36" s="589"/>
      <c r="DQ36" s="589"/>
      <c r="DR36" s="589"/>
      <c r="DS36" s="589"/>
      <c r="DT36" s="589"/>
      <c r="DU36" s="589"/>
      <c r="DV36" s="590"/>
      <c r="DW36" s="611">
        <v>15.3</v>
      </c>
      <c r="DX36" s="612"/>
      <c r="DY36" s="612"/>
      <c r="DZ36" s="612"/>
      <c r="EA36" s="612"/>
      <c r="EB36" s="612"/>
      <c r="EC36" s="613"/>
    </row>
    <row r="37" spans="2:133" ht="11.25" customHeight="1">
      <c r="AQ37" s="614" t="s">
        <v>311</v>
      </c>
      <c r="AR37" s="615"/>
      <c r="AS37" s="615"/>
      <c r="AT37" s="615"/>
      <c r="AU37" s="615"/>
      <c r="AV37" s="615"/>
      <c r="AW37" s="615"/>
      <c r="AX37" s="615"/>
      <c r="AY37" s="616"/>
      <c r="AZ37" s="588">
        <v>858236</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3730</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775651</v>
      </c>
      <c r="CS37" s="607"/>
      <c r="CT37" s="607"/>
      <c r="CU37" s="607"/>
      <c r="CV37" s="607"/>
      <c r="CW37" s="607"/>
      <c r="CX37" s="607"/>
      <c r="CY37" s="608"/>
      <c r="CZ37" s="591">
        <v>3.9</v>
      </c>
      <c r="DA37" s="609"/>
      <c r="DB37" s="609"/>
      <c r="DC37" s="610"/>
      <c r="DD37" s="594">
        <v>750936</v>
      </c>
      <c r="DE37" s="607"/>
      <c r="DF37" s="607"/>
      <c r="DG37" s="607"/>
      <c r="DH37" s="607"/>
      <c r="DI37" s="607"/>
      <c r="DJ37" s="607"/>
      <c r="DK37" s="608"/>
      <c r="DL37" s="594">
        <v>694987</v>
      </c>
      <c r="DM37" s="607"/>
      <c r="DN37" s="607"/>
      <c r="DO37" s="607"/>
      <c r="DP37" s="607"/>
      <c r="DQ37" s="607"/>
      <c r="DR37" s="607"/>
      <c r="DS37" s="607"/>
      <c r="DT37" s="607"/>
      <c r="DU37" s="607"/>
      <c r="DV37" s="608"/>
      <c r="DW37" s="611">
        <v>5.3</v>
      </c>
      <c r="DX37" s="612"/>
      <c r="DY37" s="612"/>
      <c r="DZ37" s="612"/>
      <c r="EA37" s="612"/>
      <c r="EB37" s="612"/>
      <c r="EC37" s="613"/>
    </row>
    <row r="38" spans="2:133" ht="11.25" customHeight="1">
      <c r="AQ38" s="614" t="s">
        <v>314</v>
      </c>
      <c r="AR38" s="615"/>
      <c r="AS38" s="615"/>
      <c r="AT38" s="615"/>
      <c r="AU38" s="615"/>
      <c r="AV38" s="615"/>
      <c r="AW38" s="615"/>
      <c r="AX38" s="615"/>
      <c r="AY38" s="616"/>
      <c r="AZ38" s="588">
        <v>398111</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6373</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2563779</v>
      </c>
      <c r="CS38" s="589"/>
      <c r="CT38" s="589"/>
      <c r="CU38" s="589"/>
      <c r="CV38" s="589"/>
      <c r="CW38" s="589"/>
      <c r="CX38" s="589"/>
      <c r="CY38" s="590"/>
      <c r="CZ38" s="591">
        <v>12.8</v>
      </c>
      <c r="DA38" s="609"/>
      <c r="DB38" s="609"/>
      <c r="DC38" s="610"/>
      <c r="DD38" s="594">
        <v>2375117</v>
      </c>
      <c r="DE38" s="589"/>
      <c r="DF38" s="589"/>
      <c r="DG38" s="589"/>
      <c r="DH38" s="589"/>
      <c r="DI38" s="589"/>
      <c r="DJ38" s="589"/>
      <c r="DK38" s="590"/>
      <c r="DL38" s="594">
        <v>2262803</v>
      </c>
      <c r="DM38" s="589"/>
      <c r="DN38" s="589"/>
      <c r="DO38" s="589"/>
      <c r="DP38" s="589"/>
      <c r="DQ38" s="589"/>
      <c r="DR38" s="589"/>
      <c r="DS38" s="589"/>
      <c r="DT38" s="589"/>
      <c r="DU38" s="589"/>
      <c r="DV38" s="590"/>
      <c r="DW38" s="611">
        <v>17.2</v>
      </c>
      <c r="DX38" s="612"/>
      <c r="DY38" s="612"/>
      <c r="DZ38" s="612"/>
      <c r="EA38" s="612"/>
      <c r="EB38" s="612"/>
      <c r="EC38" s="613"/>
    </row>
    <row r="39" spans="2:133" ht="11.25" customHeight="1">
      <c r="AQ39" s="614" t="s">
        <v>317</v>
      </c>
      <c r="AR39" s="615"/>
      <c r="AS39" s="615"/>
      <c r="AT39" s="615"/>
      <c r="AU39" s="615"/>
      <c r="AV39" s="615"/>
      <c r="AW39" s="615"/>
      <c r="AX39" s="615"/>
      <c r="AY39" s="616"/>
      <c r="AZ39" s="588">
        <v>842</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85</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1179222</v>
      </c>
      <c r="CS39" s="607"/>
      <c r="CT39" s="607"/>
      <c r="CU39" s="607"/>
      <c r="CV39" s="607"/>
      <c r="CW39" s="607"/>
      <c r="CX39" s="607"/>
      <c r="CY39" s="608"/>
      <c r="CZ39" s="591">
        <v>5.9</v>
      </c>
      <c r="DA39" s="609"/>
      <c r="DB39" s="609"/>
      <c r="DC39" s="610"/>
      <c r="DD39" s="594">
        <v>1058762</v>
      </c>
      <c r="DE39" s="607"/>
      <c r="DF39" s="607"/>
      <c r="DG39" s="607"/>
      <c r="DH39" s="607"/>
      <c r="DI39" s="607"/>
      <c r="DJ39" s="607"/>
      <c r="DK39" s="608"/>
      <c r="DL39" s="594" t="s">
        <v>110</v>
      </c>
      <c r="DM39" s="607"/>
      <c r="DN39" s="607"/>
      <c r="DO39" s="607"/>
      <c r="DP39" s="607"/>
      <c r="DQ39" s="607"/>
      <c r="DR39" s="607"/>
      <c r="DS39" s="607"/>
      <c r="DT39" s="607"/>
      <c r="DU39" s="607"/>
      <c r="DV39" s="608"/>
      <c r="DW39" s="611" t="s">
        <v>110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286315</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117</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14000</v>
      </c>
      <c r="CS40" s="589"/>
      <c r="CT40" s="589"/>
      <c r="CU40" s="589"/>
      <c r="CV40" s="589"/>
      <c r="CW40" s="589"/>
      <c r="CX40" s="589"/>
      <c r="CY40" s="590"/>
      <c r="CZ40" s="591">
        <v>0.1</v>
      </c>
      <c r="DA40" s="609"/>
      <c r="DB40" s="609"/>
      <c r="DC40" s="610"/>
      <c r="DD40" s="594">
        <v>14000</v>
      </c>
      <c r="DE40" s="589"/>
      <c r="DF40" s="589"/>
      <c r="DG40" s="589"/>
      <c r="DH40" s="589"/>
      <c r="DI40" s="589"/>
      <c r="DJ40" s="589"/>
      <c r="DK40" s="590"/>
      <c r="DL40" s="594" t="s">
        <v>110</v>
      </c>
      <c r="DM40" s="589"/>
      <c r="DN40" s="589"/>
      <c r="DO40" s="589"/>
      <c r="DP40" s="589"/>
      <c r="DQ40" s="589"/>
      <c r="DR40" s="589"/>
      <c r="DS40" s="589"/>
      <c r="DT40" s="589"/>
      <c r="DU40" s="589"/>
      <c r="DV40" s="590"/>
      <c r="DW40" s="611" t="s">
        <v>110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1021117</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366</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2407114</v>
      </c>
      <c r="CS42" s="589"/>
      <c r="CT42" s="589"/>
      <c r="CU42" s="589"/>
      <c r="CV42" s="589"/>
      <c r="CW42" s="589"/>
      <c r="CX42" s="589"/>
      <c r="CY42" s="590"/>
      <c r="CZ42" s="591">
        <v>12.1</v>
      </c>
      <c r="DA42" s="592"/>
      <c r="DB42" s="592"/>
      <c r="DC42" s="593"/>
      <c r="DD42" s="594">
        <v>319161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66669</v>
      </c>
      <c r="CS43" s="607"/>
      <c r="CT43" s="607"/>
      <c r="CU43" s="607"/>
      <c r="CV43" s="607"/>
      <c r="CW43" s="607"/>
      <c r="CX43" s="607"/>
      <c r="CY43" s="608"/>
      <c r="CZ43" s="591">
        <v>0.3</v>
      </c>
      <c r="DA43" s="609"/>
      <c r="DB43" s="609"/>
      <c r="DC43" s="610"/>
      <c r="DD43" s="594">
        <v>66669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2295261</v>
      </c>
      <c r="CS44" s="589"/>
      <c r="CT44" s="589"/>
      <c r="CU44" s="589"/>
      <c r="CV44" s="589"/>
      <c r="CW44" s="589"/>
      <c r="CX44" s="589"/>
      <c r="CY44" s="590"/>
      <c r="CZ44" s="591">
        <v>11.5</v>
      </c>
      <c r="DA44" s="592"/>
      <c r="DB44" s="592"/>
      <c r="DC44" s="593"/>
      <c r="DD44" s="594">
        <v>304615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632075</v>
      </c>
      <c r="CS45" s="607"/>
      <c r="CT45" s="607"/>
      <c r="CU45" s="607"/>
      <c r="CV45" s="607"/>
      <c r="CW45" s="607"/>
      <c r="CX45" s="607"/>
      <c r="CY45" s="608"/>
      <c r="CZ45" s="591">
        <v>3.2</v>
      </c>
      <c r="DA45" s="609"/>
      <c r="DB45" s="609"/>
      <c r="DC45" s="610"/>
      <c r="DD45" s="594">
        <v>17633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1636736</v>
      </c>
      <c r="CS46" s="589"/>
      <c r="CT46" s="589"/>
      <c r="CU46" s="589"/>
      <c r="CV46" s="589"/>
      <c r="CW46" s="589"/>
      <c r="CX46" s="589"/>
      <c r="CY46" s="590"/>
      <c r="CZ46" s="591">
        <v>8.1999999999999993</v>
      </c>
      <c r="DA46" s="592"/>
      <c r="DB46" s="592"/>
      <c r="DC46" s="593"/>
      <c r="DD46" s="594">
        <v>260532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111853</v>
      </c>
      <c r="CS47" s="607"/>
      <c r="CT47" s="607"/>
      <c r="CU47" s="607"/>
      <c r="CV47" s="607"/>
      <c r="CW47" s="607"/>
      <c r="CX47" s="607"/>
      <c r="CY47" s="608"/>
      <c r="CZ47" s="591">
        <v>0.6</v>
      </c>
      <c r="DA47" s="609"/>
      <c r="DB47" s="609"/>
      <c r="DC47" s="610"/>
      <c r="DD47" s="594">
        <v>14546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152</v>
      </c>
      <c r="CS48" s="589"/>
      <c r="CT48" s="589"/>
      <c r="CU48" s="589"/>
      <c r="CV48" s="589"/>
      <c r="CW48" s="589"/>
      <c r="CX48" s="589"/>
      <c r="CY48" s="590"/>
      <c r="CZ48" s="591" t="s">
        <v>152</v>
      </c>
      <c r="DA48" s="592"/>
      <c r="DB48" s="592"/>
      <c r="DC48" s="593"/>
      <c r="DD48" s="594" t="s">
        <v>152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19969613</v>
      </c>
      <c r="CS49" s="573"/>
      <c r="CT49" s="573"/>
      <c r="CU49" s="573"/>
      <c r="CV49" s="573"/>
      <c r="CW49" s="573"/>
      <c r="CX49" s="573"/>
      <c r="CY49" s="574"/>
      <c r="CZ49" s="575">
        <v>100</v>
      </c>
      <c r="DA49" s="576"/>
      <c r="DB49" s="576"/>
      <c r="DC49" s="577"/>
      <c r="DD49" s="578">
        <v>14471465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20755</v>
      </c>
      <c r="R7" s="1101"/>
      <c r="S7" s="1101"/>
      <c r="T7" s="1101"/>
      <c r="U7" s="1101"/>
      <c r="V7" s="1101">
        <v>19945</v>
      </c>
      <c r="W7" s="1101"/>
      <c r="X7" s="1101"/>
      <c r="Y7" s="1101"/>
      <c r="Z7" s="1101"/>
      <c r="AA7" s="1101">
        <v>810</v>
      </c>
      <c r="AB7" s="1101"/>
      <c r="AC7" s="1101"/>
      <c r="AD7" s="1101"/>
      <c r="AE7" s="1102"/>
      <c r="AF7" s="1103">
        <v>754</v>
      </c>
      <c r="AG7" s="1104"/>
      <c r="AH7" s="1104"/>
      <c r="AI7" s="1104"/>
      <c r="AJ7" s="1105"/>
      <c r="AK7" s="1087" t="s">
        <v>524</v>
      </c>
      <c r="AL7" s="1088"/>
      <c r="AM7" s="1088"/>
      <c r="AN7" s="1088"/>
      <c r="AO7" s="1088"/>
      <c r="AP7" s="1088">
        <v>20345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-15</v>
      </c>
      <c r="CI7" s="1085"/>
      <c r="CJ7" s="1085"/>
      <c r="CK7" s="1085"/>
      <c r="CL7" s="1086"/>
      <c r="CM7" s="1084">
        <v>-68</v>
      </c>
      <c r="CN7" s="1085"/>
      <c r="CO7" s="1085"/>
      <c r="CP7" s="1085"/>
      <c r="CQ7" s="1086"/>
      <c r="CR7" s="1084">
        <v>75</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t="s">
        <v>361</v>
      </c>
      <c r="C8" s="1028"/>
      <c r="D8" s="1028"/>
      <c r="E8" s="1028"/>
      <c r="F8" s="1028"/>
      <c r="G8" s="1028"/>
      <c r="H8" s="1028"/>
      <c r="I8" s="1028"/>
      <c r="J8" s="1028"/>
      <c r="K8" s="1028"/>
      <c r="L8" s="1028"/>
      <c r="M8" s="1028"/>
      <c r="N8" s="1028"/>
      <c r="O8" s="1028"/>
      <c r="P8" s="1029"/>
      <c r="Q8" s="1039">
        <v>52</v>
      </c>
      <c r="R8" s="1040"/>
      <c r="S8" s="1040"/>
      <c r="T8" s="1040"/>
      <c r="U8" s="1040"/>
      <c r="V8" s="1040">
        <v>52</v>
      </c>
      <c r="W8" s="1040"/>
      <c r="X8" s="1040"/>
      <c r="Y8" s="1040"/>
      <c r="Z8" s="1040"/>
      <c r="AA8" s="1040" t="s">
        <v>524</v>
      </c>
      <c r="AB8" s="1040"/>
      <c r="AC8" s="1040"/>
      <c r="AD8" s="1040"/>
      <c r="AE8" s="1041"/>
      <c r="AF8" s="1033" t="s">
        <v>525</v>
      </c>
      <c r="AG8" s="1034"/>
      <c r="AH8" s="1034"/>
      <c r="AI8" s="1034"/>
      <c r="AJ8" s="1035"/>
      <c r="AK8" s="1082">
        <v>14</v>
      </c>
      <c r="AL8" s="1083"/>
      <c r="AM8" s="1083"/>
      <c r="AN8" s="1083"/>
      <c r="AO8" s="1083"/>
      <c r="AP8" s="1083" t="s">
        <v>524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528</v>
      </c>
      <c r="BT8" s="1011"/>
      <c r="BU8" s="1011"/>
      <c r="BV8" s="1011"/>
      <c r="BW8" s="1011"/>
      <c r="BX8" s="1011"/>
      <c r="BY8" s="1011"/>
      <c r="BZ8" s="1011"/>
      <c r="CA8" s="1011"/>
      <c r="CB8" s="1011"/>
      <c r="CC8" s="1011"/>
      <c r="CD8" s="1011"/>
      <c r="CE8" s="1011"/>
      <c r="CF8" s="1011"/>
      <c r="CG8" s="1012"/>
      <c r="CH8" s="985">
        <v>17</v>
      </c>
      <c r="CI8" s="986"/>
      <c r="CJ8" s="986"/>
      <c r="CK8" s="986"/>
      <c r="CL8" s="987"/>
      <c r="CM8" s="985">
        <v>91</v>
      </c>
      <c r="CN8" s="986"/>
      <c r="CO8" s="986"/>
      <c r="CP8" s="986"/>
      <c r="CQ8" s="987"/>
      <c r="CR8" s="985">
        <v>43</v>
      </c>
      <c r="CS8" s="986"/>
      <c r="CT8" s="986"/>
      <c r="CU8" s="986"/>
      <c r="CV8" s="987"/>
      <c r="CW8" s="985" t="s">
        <v>527</v>
      </c>
      <c r="CX8" s="986"/>
      <c r="CY8" s="986"/>
      <c r="CZ8" s="986"/>
      <c r="DA8" s="987"/>
      <c r="DB8" s="985" t="s">
        <v>527</v>
      </c>
      <c r="DC8" s="986"/>
      <c r="DD8" s="986"/>
      <c r="DE8" s="986"/>
      <c r="DF8" s="987"/>
      <c r="DG8" s="985" t="s">
        <v>527</v>
      </c>
      <c r="DH8" s="986"/>
      <c r="DI8" s="986"/>
      <c r="DJ8" s="986"/>
      <c r="DK8" s="987"/>
      <c r="DL8" s="985" t="s">
        <v>527</v>
      </c>
      <c r="DM8" s="986"/>
      <c r="DN8" s="986"/>
      <c r="DO8" s="986"/>
      <c r="DP8" s="987"/>
      <c r="DQ8" s="985" t="s">
        <v>527</v>
      </c>
      <c r="DR8" s="986"/>
      <c r="DS8" s="986"/>
      <c r="DT8" s="986"/>
      <c r="DU8" s="987"/>
      <c r="DV8" s="988"/>
      <c r="DW8" s="989"/>
      <c r="DX8" s="989"/>
      <c r="DY8" s="989"/>
      <c r="DZ8" s="990"/>
      <c r="EA8" s="205"/>
    </row>
    <row r="9" spans="1:131" s="206" customFormat="1" ht="26.25" customHeight="1">
      <c r="A9" s="212">
        <v>3</v>
      </c>
      <c r="B9" s="1027" t="s">
        <v>362</v>
      </c>
      <c r="C9" s="1028"/>
      <c r="D9" s="1028"/>
      <c r="E9" s="1028"/>
      <c r="F9" s="1028"/>
      <c r="G9" s="1028"/>
      <c r="H9" s="1028"/>
      <c r="I9" s="1028"/>
      <c r="J9" s="1028"/>
      <c r="K9" s="1028"/>
      <c r="L9" s="1028"/>
      <c r="M9" s="1028"/>
      <c r="N9" s="1028"/>
      <c r="O9" s="1028"/>
      <c r="P9" s="1029"/>
      <c r="Q9" s="1039">
        <v>4</v>
      </c>
      <c r="R9" s="1040"/>
      <c r="S9" s="1040"/>
      <c r="T9" s="1040"/>
      <c r="U9" s="1040"/>
      <c r="V9" s="1040">
        <v>4</v>
      </c>
      <c r="W9" s="1040"/>
      <c r="X9" s="1040"/>
      <c r="Y9" s="1040"/>
      <c r="Z9" s="1040"/>
      <c r="AA9" s="1040" t="s">
        <v>524</v>
      </c>
      <c r="AB9" s="1040"/>
      <c r="AC9" s="1040"/>
      <c r="AD9" s="1040"/>
      <c r="AE9" s="1041"/>
      <c r="AF9" s="1033" t="s">
        <v>525</v>
      </c>
      <c r="AG9" s="1034"/>
      <c r="AH9" s="1034"/>
      <c r="AI9" s="1034"/>
      <c r="AJ9" s="1035"/>
      <c r="AK9" s="1082">
        <v>4</v>
      </c>
      <c r="AL9" s="1083"/>
      <c r="AM9" s="1083"/>
      <c r="AN9" s="1083"/>
      <c r="AO9" s="1083"/>
      <c r="AP9" s="1083" t="s">
        <v>524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529</v>
      </c>
      <c r="BT9" s="1011"/>
      <c r="BU9" s="1011"/>
      <c r="BV9" s="1011"/>
      <c r="BW9" s="1011"/>
      <c r="BX9" s="1011"/>
      <c r="BY9" s="1011"/>
      <c r="BZ9" s="1011"/>
      <c r="CA9" s="1011"/>
      <c r="CB9" s="1011"/>
      <c r="CC9" s="1011"/>
      <c r="CD9" s="1011"/>
      <c r="CE9" s="1011"/>
      <c r="CF9" s="1011"/>
      <c r="CG9" s="1012"/>
      <c r="CH9" s="985">
        <v>-3</v>
      </c>
      <c r="CI9" s="986"/>
      <c r="CJ9" s="986"/>
      <c r="CK9" s="986"/>
      <c r="CL9" s="987"/>
      <c r="CM9" s="985">
        <v>73</v>
      </c>
      <c r="CN9" s="986"/>
      <c r="CO9" s="986"/>
      <c r="CP9" s="986"/>
      <c r="CQ9" s="987"/>
      <c r="CR9" s="985">
        <v>25</v>
      </c>
      <c r="CS9" s="986"/>
      <c r="CT9" s="986"/>
      <c r="CU9" s="986"/>
      <c r="CV9" s="987"/>
      <c r="CW9" s="985" t="s">
        <v>524</v>
      </c>
      <c r="CX9" s="986"/>
      <c r="CY9" s="986"/>
      <c r="CZ9" s="986"/>
      <c r="DA9" s="987"/>
      <c r="DB9" s="985" t="s">
        <v>524</v>
      </c>
      <c r="DC9" s="986"/>
      <c r="DD9" s="986"/>
      <c r="DE9" s="986"/>
      <c r="DF9" s="987"/>
      <c r="DG9" s="985" t="s">
        <v>524</v>
      </c>
      <c r="DH9" s="986"/>
      <c r="DI9" s="986"/>
      <c r="DJ9" s="986"/>
      <c r="DK9" s="987"/>
      <c r="DL9" s="985" t="s">
        <v>524</v>
      </c>
      <c r="DM9" s="986"/>
      <c r="DN9" s="986"/>
      <c r="DO9" s="986"/>
      <c r="DP9" s="987"/>
      <c r="DQ9" s="985" t="s">
        <v>524</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530</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56</v>
      </c>
      <c r="CN10" s="986"/>
      <c r="CO10" s="986"/>
      <c r="CP10" s="986"/>
      <c r="CQ10" s="987"/>
      <c r="CR10" s="985">
        <v>56</v>
      </c>
      <c r="CS10" s="986"/>
      <c r="CT10" s="986"/>
      <c r="CU10" s="986"/>
      <c r="CV10" s="987"/>
      <c r="CW10" s="985" t="s">
        <v>524</v>
      </c>
      <c r="CX10" s="986"/>
      <c r="CY10" s="986"/>
      <c r="CZ10" s="986"/>
      <c r="DA10" s="987"/>
      <c r="DB10" s="985" t="s">
        <v>524</v>
      </c>
      <c r="DC10" s="986"/>
      <c r="DD10" s="986"/>
      <c r="DE10" s="986"/>
      <c r="DF10" s="987"/>
      <c r="DG10" s="985" t="s">
        <v>524</v>
      </c>
      <c r="DH10" s="986"/>
      <c r="DI10" s="986"/>
      <c r="DJ10" s="986"/>
      <c r="DK10" s="987"/>
      <c r="DL10" s="985" t="s">
        <v>524</v>
      </c>
      <c r="DM10" s="986"/>
      <c r="DN10" s="986"/>
      <c r="DO10" s="986"/>
      <c r="DP10" s="987"/>
      <c r="DQ10" s="985" t="s">
        <v>524</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531</v>
      </c>
      <c r="BT11" s="1011"/>
      <c r="BU11" s="1011"/>
      <c r="BV11" s="1011"/>
      <c r="BW11" s="1011"/>
      <c r="BX11" s="1011"/>
      <c r="BY11" s="1011"/>
      <c r="BZ11" s="1011"/>
      <c r="CA11" s="1011"/>
      <c r="CB11" s="1011"/>
      <c r="CC11" s="1011"/>
      <c r="CD11" s="1011"/>
      <c r="CE11" s="1011"/>
      <c r="CF11" s="1011"/>
      <c r="CG11" s="1012"/>
      <c r="CH11" s="985">
        <v>-18</v>
      </c>
      <c r="CI11" s="986"/>
      <c r="CJ11" s="986"/>
      <c r="CK11" s="986"/>
      <c r="CL11" s="987"/>
      <c r="CM11" s="985">
        <v>-7</v>
      </c>
      <c r="CN11" s="986"/>
      <c r="CO11" s="986"/>
      <c r="CP11" s="986"/>
      <c r="CQ11" s="987"/>
      <c r="CR11" s="985">
        <v>6</v>
      </c>
      <c r="CS11" s="986"/>
      <c r="CT11" s="986"/>
      <c r="CU11" s="986"/>
      <c r="CV11" s="987"/>
      <c r="CW11" s="985">
        <v>12</v>
      </c>
      <c r="CX11" s="986"/>
      <c r="CY11" s="986"/>
      <c r="CZ11" s="986"/>
      <c r="DA11" s="987"/>
      <c r="DB11" s="985" t="s">
        <v>524</v>
      </c>
      <c r="DC11" s="986"/>
      <c r="DD11" s="986"/>
      <c r="DE11" s="986"/>
      <c r="DF11" s="987"/>
      <c r="DG11" s="985" t="s">
        <v>524</v>
      </c>
      <c r="DH11" s="986"/>
      <c r="DI11" s="986"/>
      <c r="DJ11" s="986"/>
      <c r="DK11" s="987"/>
      <c r="DL11" s="985" t="s">
        <v>524</v>
      </c>
      <c r="DM11" s="986"/>
      <c r="DN11" s="986"/>
      <c r="DO11" s="986"/>
      <c r="DP11" s="987"/>
      <c r="DQ11" s="985" t="s">
        <v>524</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754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532</v>
      </c>
      <c r="C28" s="1047"/>
      <c r="D28" s="1047"/>
      <c r="E28" s="1047"/>
      <c r="F28" s="1047"/>
      <c r="G28" s="1047"/>
      <c r="H28" s="1047"/>
      <c r="I28" s="1047"/>
      <c r="J28" s="1047"/>
      <c r="K28" s="1047"/>
      <c r="L28" s="1047"/>
      <c r="M28" s="1047"/>
      <c r="N28" s="1047"/>
      <c r="O28" s="1047"/>
      <c r="P28" s="1048"/>
      <c r="Q28" s="1049">
        <v>4130</v>
      </c>
      <c r="R28" s="1050"/>
      <c r="S28" s="1050"/>
      <c r="T28" s="1050"/>
      <c r="U28" s="1050"/>
      <c r="V28" s="1050">
        <v>3966</v>
      </c>
      <c r="W28" s="1050"/>
      <c r="X28" s="1050"/>
      <c r="Y28" s="1050"/>
      <c r="Z28" s="1050"/>
      <c r="AA28" s="1050">
        <v>164</v>
      </c>
      <c r="AB28" s="1050"/>
      <c r="AC28" s="1050"/>
      <c r="AD28" s="1050"/>
      <c r="AE28" s="1051"/>
      <c r="AF28" s="1052">
        <v>164</v>
      </c>
      <c r="AG28" s="1050"/>
      <c r="AH28" s="1050"/>
      <c r="AI28" s="1050"/>
      <c r="AJ28" s="1053"/>
      <c r="AK28" s="1054">
        <v>286</v>
      </c>
      <c r="AL28" s="1042"/>
      <c r="AM28" s="1042"/>
      <c r="AN28" s="1042"/>
      <c r="AO28" s="1042"/>
      <c r="AP28" s="1042" t="s">
        <v>524</v>
      </c>
      <c r="AQ28" s="1042"/>
      <c r="AR28" s="1042"/>
      <c r="AS28" s="1042"/>
      <c r="AT28" s="1042"/>
      <c r="AU28" s="1042" t="s">
        <v>524</v>
      </c>
      <c r="AV28" s="1042"/>
      <c r="AW28" s="1042"/>
      <c r="AX28" s="1042"/>
      <c r="AY28" s="1042"/>
      <c r="AZ28" s="1043" t="s">
        <v>524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533</v>
      </c>
      <c r="C29" s="1028"/>
      <c r="D29" s="1028"/>
      <c r="E29" s="1028"/>
      <c r="F29" s="1028"/>
      <c r="G29" s="1028"/>
      <c r="H29" s="1028"/>
      <c r="I29" s="1028"/>
      <c r="J29" s="1028"/>
      <c r="K29" s="1028"/>
      <c r="L29" s="1028"/>
      <c r="M29" s="1028"/>
      <c r="N29" s="1028"/>
      <c r="O29" s="1028"/>
      <c r="P29" s="1029"/>
      <c r="Q29" s="1039">
        <v>366</v>
      </c>
      <c r="R29" s="1040"/>
      <c r="S29" s="1040"/>
      <c r="T29" s="1040"/>
      <c r="U29" s="1040"/>
      <c r="V29" s="1040">
        <v>356</v>
      </c>
      <c r="W29" s="1040"/>
      <c r="X29" s="1040"/>
      <c r="Y29" s="1040"/>
      <c r="Z29" s="1040"/>
      <c r="AA29" s="1040">
        <v>8</v>
      </c>
      <c r="AB29" s="1040"/>
      <c r="AC29" s="1040"/>
      <c r="AD29" s="1040"/>
      <c r="AE29" s="1041"/>
      <c r="AF29" s="1033">
        <v>8</v>
      </c>
      <c r="AG29" s="1034"/>
      <c r="AH29" s="1034"/>
      <c r="AI29" s="1034"/>
      <c r="AJ29" s="1035"/>
      <c r="AK29" s="976">
        <v>113</v>
      </c>
      <c r="AL29" s="967"/>
      <c r="AM29" s="967"/>
      <c r="AN29" s="967"/>
      <c r="AO29" s="967"/>
      <c r="AP29" s="967" t="s">
        <v>524</v>
      </c>
      <c r="AQ29" s="967"/>
      <c r="AR29" s="967"/>
      <c r="AS29" s="967"/>
      <c r="AT29" s="967"/>
      <c r="AU29" s="967" t="s">
        <v>524</v>
      </c>
      <c r="AV29" s="967"/>
      <c r="AW29" s="967"/>
      <c r="AX29" s="967"/>
      <c r="AY29" s="967"/>
      <c r="AZ29" s="1038" t="s">
        <v>524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534</v>
      </c>
      <c r="C30" s="1028"/>
      <c r="D30" s="1028"/>
      <c r="E30" s="1028"/>
      <c r="F30" s="1028"/>
      <c r="G30" s="1028"/>
      <c r="H30" s="1028"/>
      <c r="I30" s="1028"/>
      <c r="J30" s="1028"/>
      <c r="K30" s="1028"/>
      <c r="L30" s="1028"/>
      <c r="M30" s="1028"/>
      <c r="N30" s="1028"/>
      <c r="O30" s="1028"/>
      <c r="P30" s="1029"/>
      <c r="Q30" s="1039">
        <v>3618</v>
      </c>
      <c r="R30" s="1040"/>
      <c r="S30" s="1040"/>
      <c r="T30" s="1040"/>
      <c r="U30" s="1040"/>
      <c r="V30" s="1040">
        <v>3587</v>
      </c>
      <c r="W30" s="1040"/>
      <c r="X30" s="1040"/>
      <c r="Y30" s="1040"/>
      <c r="Z30" s="1040"/>
      <c r="AA30" s="1040">
        <v>31</v>
      </c>
      <c r="AB30" s="1040"/>
      <c r="AC30" s="1040"/>
      <c r="AD30" s="1040"/>
      <c r="AE30" s="1041"/>
      <c r="AF30" s="1033">
        <v>31</v>
      </c>
      <c r="AG30" s="1034"/>
      <c r="AH30" s="1034"/>
      <c r="AI30" s="1034"/>
      <c r="AJ30" s="1035"/>
      <c r="AK30" s="976">
        <v>519</v>
      </c>
      <c r="AL30" s="967"/>
      <c r="AM30" s="967"/>
      <c r="AN30" s="967"/>
      <c r="AO30" s="967"/>
      <c r="AP30" s="967">
        <v>26</v>
      </c>
      <c r="AQ30" s="967"/>
      <c r="AR30" s="967"/>
      <c r="AS30" s="967"/>
      <c r="AT30" s="967"/>
      <c r="AU30" s="967">
        <v>4</v>
      </c>
      <c r="AV30" s="967"/>
      <c r="AW30" s="967"/>
      <c r="AX30" s="967"/>
      <c r="AY30" s="967"/>
      <c r="AZ30" s="1038" t="s">
        <v>524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535</v>
      </c>
      <c r="C31" s="1028"/>
      <c r="D31" s="1028"/>
      <c r="E31" s="1028"/>
      <c r="F31" s="1028"/>
      <c r="G31" s="1028"/>
      <c r="H31" s="1028"/>
      <c r="I31" s="1028"/>
      <c r="J31" s="1028"/>
      <c r="K31" s="1028"/>
      <c r="L31" s="1028"/>
      <c r="M31" s="1028"/>
      <c r="N31" s="1028"/>
      <c r="O31" s="1028"/>
      <c r="P31" s="1029"/>
      <c r="Q31" s="1039">
        <v>786</v>
      </c>
      <c r="R31" s="1040"/>
      <c r="S31" s="1040"/>
      <c r="T31" s="1040"/>
      <c r="U31" s="1040"/>
      <c r="V31" s="1040">
        <v>14</v>
      </c>
      <c r="W31" s="1040"/>
      <c r="X31" s="1040"/>
      <c r="Y31" s="1040"/>
      <c r="Z31" s="1040"/>
      <c r="AA31" s="1040">
        <v>773</v>
      </c>
      <c r="AB31" s="1040"/>
      <c r="AC31" s="1040"/>
      <c r="AD31" s="1040"/>
      <c r="AE31" s="1041"/>
      <c r="AF31" s="1033">
        <v>773</v>
      </c>
      <c r="AG31" s="1034"/>
      <c r="AH31" s="1034"/>
      <c r="AI31" s="1034"/>
      <c r="AJ31" s="1035"/>
      <c r="AK31" s="976">
        <v>1</v>
      </c>
      <c r="AL31" s="967"/>
      <c r="AM31" s="967"/>
      <c r="AN31" s="967"/>
      <c r="AO31" s="967"/>
      <c r="AP31" s="967">
        <v>798</v>
      </c>
      <c r="AQ31" s="967"/>
      <c r="AR31" s="967"/>
      <c r="AS31" s="967"/>
      <c r="AT31" s="967"/>
      <c r="AU31" s="967">
        <v>5</v>
      </c>
      <c r="AV31" s="967"/>
      <c r="AW31" s="967"/>
      <c r="AX31" s="967"/>
      <c r="AY31" s="967"/>
      <c r="AZ31" s="1038" t="s">
        <v>524</v>
      </c>
      <c r="BA31" s="1038"/>
      <c r="BB31" s="1038"/>
      <c r="BC31" s="1038"/>
      <c r="BD31" s="1038"/>
      <c r="BE31" s="1022" t="s">
        <v>536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537</v>
      </c>
      <c r="C32" s="1028"/>
      <c r="D32" s="1028"/>
      <c r="E32" s="1028"/>
      <c r="F32" s="1028"/>
      <c r="G32" s="1028"/>
      <c r="H32" s="1028"/>
      <c r="I32" s="1028"/>
      <c r="J32" s="1028"/>
      <c r="K32" s="1028"/>
      <c r="L32" s="1028"/>
      <c r="M32" s="1028"/>
      <c r="N32" s="1028"/>
      <c r="O32" s="1028"/>
      <c r="P32" s="1029"/>
      <c r="Q32" s="1039">
        <v>1438</v>
      </c>
      <c r="R32" s="1040"/>
      <c r="S32" s="1040"/>
      <c r="T32" s="1040"/>
      <c r="U32" s="1040"/>
      <c r="V32" s="1040">
        <v>1432</v>
      </c>
      <c r="W32" s="1040"/>
      <c r="X32" s="1040"/>
      <c r="Y32" s="1040"/>
      <c r="Z32" s="1040"/>
      <c r="AA32" s="1040">
        <v>7</v>
      </c>
      <c r="AB32" s="1040"/>
      <c r="AC32" s="1040"/>
      <c r="AD32" s="1040"/>
      <c r="AE32" s="1041"/>
      <c r="AF32" s="1033">
        <v>0</v>
      </c>
      <c r="AG32" s="1034"/>
      <c r="AH32" s="1034"/>
      <c r="AI32" s="1034"/>
      <c r="AJ32" s="1035"/>
      <c r="AK32" s="976">
        <v>858</v>
      </c>
      <c r="AL32" s="967"/>
      <c r="AM32" s="967"/>
      <c r="AN32" s="967"/>
      <c r="AO32" s="967"/>
      <c r="AP32" s="967">
        <v>10268</v>
      </c>
      <c r="AQ32" s="967"/>
      <c r="AR32" s="967"/>
      <c r="AS32" s="967"/>
      <c r="AT32" s="967"/>
      <c r="AU32" s="967">
        <v>8666</v>
      </c>
      <c r="AV32" s="967"/>
      <c r="AW32" s="967"/>
      <c r="AX32" s="967"/>
      <c r="AY32" s="967"/>
      <c r="AZ32" s="1038" t="s">
        <v>524</v>
      </c>
      <c r="BA32" s="1038"/>
      <c r="BB32" s="1038"/>
      <c r="BC32" s="1038"/>
      <c r="BD32" s="1038"/>
      <c r="BE32" s="1022" t="s">
        <v>538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539</v>
      </c>
      <c r="C33" s="1028"/>
      <c r="D33" s="1028"/>
      <c r="E33" s="1028"/>
      <c r="F33" s="1028"/>
      <c r="G33" s="1028"/>
      <c r="H33" s="1028"/>
      <c r="I33" s="1028"/>
      <c r="J33" s="1028"/>
      <c r="K33" s="1028"/>
      <c r="L33" s="1028"/>
      <c r="M33" s="1028"/>
      <c r="N33" s="1028"/>
      <c r="O33" s="1028"/>
      <c r="P33" s="1029"/>
      <c r="Q33" s="1039">
        <v>1127</v>
      </c>
      <c r="R33" s="1040"/>
      <c r="S33" s="1040"/>
      <c r="T33" s="1040"/>
      <c r="U33" s="1040"/>
      <c r="V33" s="1040">
        <v>1127</v>
      </c>
      <c r="W33" s="1040"/>
      <c r="X33" s="1040"/>
      <c r="Y33" s="1040"/>
      <c r="Z33" s="1040"/>
      <c r="AA33" s="1040" t="s">
        <v>524</v>
      </c>
      <c r="AB33" s="1040"/>
      <c r="AC33" s="1040"/>
      <c r="AD33" s="1040"/>
      <c r="AE33" s="1041"/>
      <c r="AF33" s="1033">
        <v>0</v>
      </c>
      <c r="AG33" s="1034"/>
      <c r="AH33" s="1034"/>
      <c r="AI33" s="1034"/>
      <c r="AJ33" s="1035"/>
      <c r="AK33" s="976">
        <v>398</v>
      </c>
      <c r="AL33" s="967"/>
      <c r="AM33" s="967"/>
      <c r="AN33" s="967"/>
      <c r="AO33" s="967"/>
      <c r="AP33" s="967">
        <v>6043</v>
      </c>
      <c r="AQ33" s="967"/>
      <c r="AR33" s="967"/>
      <c r="AS33" s="967"/>
      <c r="AT33" s="967"/>
      <c r="AU33" s="967">
        <v>4272</v>
      </c>
      <c r="AV33" s="967"/>
      <c r="AW33" s="967"/>
      <c r="AX33" s="967"/>
      <c r="AY33" s="967"/>
      <c r="AZ33" s="1038" t="s">
        <v>524</v>
      </c>
      <c r="BA33" s="1038"/>
      <c r="BB33" s="1038"/>
      <c r="BC33" s="1038"/>
      <c r="BD33" s="1038"/>
      <c r="BE33" s="1022" t="s">
        <v>538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976</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15974</v>
      </c>
      <c r="R68" s="978"/>
      <c r="S68" s="978"/>
      <c r="T68" s="978"/>
      <c r="U68" s="978"/>
      <c r="V68" s="978">
        <v>13504</v>
      </c>
      <c r="W68" s="978"/>
      <c r="X68" s="978"/>
      <c r="Y68" s="978"/>
      <c r="Z68" s="978"/>
      <c r="AA68" s="978">
        <v>2470</v>
      </c>
      <c r="AB68" s="978"/>
      <c r="AC68" s="978"/>
      <c r="AD68" s="978"/>
      <c r="AE68" s="978"/>
      <c r="AF68" s="978">
        <v>2470</v>
      </c>
      <c r="AG68" s="978"/>
      <c r="AH68" s="978"/>
      <c r="AI68" s="978"/>
      <c r="AJ68" s="978"/>
      <c r="AK68" s="978" t="s">
        <v>524</v>
      </c>
      <c r="AL68" s="978"/>
      <c r="AM68" s="978"/>
      <c r="AN68" s="978"/>
      <c r="AO68" s="978"/>
      <c r="AP68" s="978" t="s">
        <v>524</v>
      </c>
      <c r="AQ68" s="978"/>
      <c r="AR68" s="978"/>
      <c r="AS68" s="978"/>
      <c r="AT68" s="978"/>
      <c r="AU68" s="978" t="s">
        <v>524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11</v>
      </c>
      <c r="R69" s="967"/>
      <c r="S69" s="967"/>
      <c r="T69" s="967"/>
      <c r="U69" s="967"/>
      <c r="V69" s="967">
        <v>10</v>
      </c>
      <c r="W69" s="967"/>
      <c r="X69" s="967"/>
      <c r="Y69" s="967"/>
      <c r="Z69" s="967"/>
      <c r="AA69" s="967">
        <v>1</v>
      </c>
      <c r="AB69" s="967"/>
      <c r="AC69" s="967"/>
      <c r="AD69" s="967"/>
      <c r="AE69" s="967"/>
      <c r="AF69" s="967">
        <v>1</v>
      </c>
      <c r="AG69" s="967"/>
      <c r="AH69" s="967"/>
      <c r="AI69" s="967"/>
      <c r="AJ69" s="967"/>
      <c r="AK69" s="967">
        <v>1</v>
      </c>
      <c r="AL69" s="967"/>
      <c r="AM69" s="967"/>
      <c r="AN69" s="967"/>
      <c r="AO69" s="967"/>
      <c r="AP69" s="967" t="s">
        <v>524</v>
      </c>
      <c r="AQ69" s="967"/>
      <c r="AR69" s="967"/>
      <c r="AS69" s="967"/>
      <c r="AT69" s="967"/>
      <c r="AU69" s="967" t="s">
        <v>524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3919</v>
      </c>
      <c r="R70" s="967"/>
      <c r="S70" s="967"/>
      <c r="T70" s="967"/>
      <c r="U70" s="967"/>
      <c r="V70" s="967">
        <v>3829</v>
      </c>
      <c r="W70" s="967"/>
      <c r="X70" s="967"/>
      <c r="Y70" s="967"/>
      <c r="Z70" s="967"/>
      <c r="AA70" s="967">
        <v>91</v>
      </c>
      <c r="AB70" s="967"/>
      <c r="AC70" s="967"/>
      <c r="AD70" s="967"/>
      <c r="AE70" s="967"/>
      <c r="AF70" s="967">
        <v>91</v>
      </c>
      <c r="AG70" s="967"/>
      <c r="AH70" s="967"/>
      <c r="AI70" s="967"/>
      <c r="AJ70" s="967"/>
      <c r="AK70" s="967">
        <v>168</v>
      </c>
      <c r="AL70" s="967"/>
      <c r="AM70" s="967"/>
      <c r="AN70" s="967"/>
      <c r="AO70" s="967"/>
      <c r="AP70" s="967" t="s">
        <v>524</v>
      </c>
      <c r="AQ70" s="967"/>
      <c r="AR70" s="967"/>
      <c r="AS70" s="967"/>
      <c r="AT70" s="967"/>
      <c r="AU70" s="967" t="s">
        <v>524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690103</v>
      </c>
      <c r="R71" s="967"/>
      <c r="S71" s="967"/>
      <c r="T71" s="967"/>
      <c r="U71" s="967"/>
      <c r="V71" s="967">
        <v>676249</v>
      </c>
      <c r="W71" s="967"/>
      <c r="X71" s="967"/>
      <c r="Y71" s="967"/>
      <c r="Z71" s="967"/>
      <c r="AA71" s="967">
        <v>13854</v>
      </c>
      <c r="AB71" s="967"/>
      <c r="AC71" s="967"/>
      <c r="AD71" s="967"/>
      <c r="AE71" s="967"/>
      <c r="AF71" s="967">
        <v>13854</v>
      </c>
      <c r="AG71" s="967"/>
      <c r="AH71" s="967"/>
      <c r="AI71" s="967"/>
      <c r="AJ71" s="967"/>
      <c r="AK71" s="967">
        <v>7102</v>
      </c>
      <c r="AL71" s="967"/>
      <c r="AM71" s="967"/>
      <c r="AN71" s="967"/>
      <c r="AO71" s="967"/>
      <c r="AP71" s="967" t="s">
        <v>524</v>
      </c>
      <c r="AQ71" s="967"/>
      <c r="AR71" s="967"/>
      <c r="AS71" s="967"/>
      <c r="AT71" s="967"/>
      <c r="AU71" s="967" t="s">
        <v>524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131</v>
      </c>
      <c r="R72" s="967"/>
      <c r="S72" s="967"/>
      <c r="T72" s="967"/>
      <c r="U72" s="967"/>
      <c r="V72" s="967">
        <v>123</v>
      </c>
      <c r="W72" s="967"/>
      <c r="X72" s="967"/>
      <c r="Y72" s="967"/>
      <c r="Z72" s="967"/>
      <c r="AA72" s="967">
        <v>9</v>
      </c>
      <c r="AB72" s="967"/>
      <c r="AC72" s="967"/>
      <c r="AD72" s="967"/>
      <c r="AE72" s="967"/>
      <c r="AF72" s="967">
        <v>9</v>
      </c>
      <c r="AG72" s="967"/>
      <c r="AH72" s="967"/>
      <c r="AI72" s="967"/>
      <c r="AJ72" s="967"/>
      <c r="AK72" s="967" t="s">
        <v>524</v>
      </c>
      <c r="AL72" s="967"/>
      <c r="AM72" s="967"/>
      <c r="AN72" s="967"/>
      <c r="AO72" s="967"/>
      <c r="AP72" s="967" t="s">
        <v>524</v>
      </c>
      <c r="AQ72" s="967"/>
      <c r="AR72" s="967"/>
      <c r="AS72" s="967"/>
      <c r="AT72" s="967"/>
      <c r="AU72" s="967" t="s">
        <v>524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2255</v>
      </c>
      <c r="R73" s="967"/>
      <c r="S73" s="967"/>
      <c r="T73" s="967"/>
      <c r="U73" s="967"/>
      <c r="V73" s="967">
        <v>2197</v>
      </c>
      <c r="W73" s="967"/>
      <c r="X73" s="967"/>
      <c r="Y73" s="967"/>
      <c r="Z73" s="967"/>
      <c r="AA73" s="967">
        <v>58</v>
      </c>
      <c r="AB73" s="967"/>
      <c r="AC73" s="967"/>
      <c r="AD73" s="967"/>
      <c r="AE73" s="967"/>
      <c r="AF73" s="967">
        <v>58</v>
      </c>
      <c r="AG73" s="967"/>
      <c r="AH73" s="967"/>
      <c r="AI73" s="967"/>
      <c r="AJ73" s="967"/>
      <c r="AK73" s="967" t="s">
        <v>524</v>
      </c>
      <c r="AL73" s="967"/>
      <c r="AM73" s="967"/>
      <c r="AN73" s="967"/>
      <c r="AO73" s="967"/>
      <c r="AP73" s="967">
        <v>702</v>
      </c>
      <c r="AQ73" s="967"/>
      <c r="AR73" s="967"/>
      <c r="AS73" s="967"/>
      <c r="AT73" s="967"/>
      <c r="AU73" s="967">
        <v>325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148</v>
      </c>
      <c r="R74" s="967"/>
      <c r="S74" s="967"/>
      <c r="T74" s="967"/>
      <c r="U74" s="967"/>
      <c r="V74" s="967">
        <v>147</v>
      </c>
      <c r="W74" s="967"/>
      <c r="X74" s="967"/>
      <c r="Y74" s="967"/>
      <c r="Z74" s="967"/>
      <c r="AA74" s="967">
        <v>1</v>
      </c>
      <c r="AB74" s="967"/>
      <c r="AC74" s="967"/>
      <c r="AD74" s="967"/>
      <c r="AE74" s="967"/>
      <c r="AF74" s="967">
        <v>1</v>
      </c>
      <c r="AG74" s="967"/>
      <c r="AH74" s="967"/>
      <c r="AI74" s="967"/>
      <c r="AJ74" s="967"/>
      <c r="AK74" s="967">
        <v>49</v>
      </c>
      <c r="AL74" s="967"/>
      <c r="AM74" s="967"/>
      <c r="AN74" s="967"/>
      <c r="AO74" s="967"/>
      <c r="AP74" s="967" t="s">
        <v>524</v>
      </c>
      <c r="AQ74" s="967"/>
      <c r="AR74" s="967"/>
      <c r="AS74" s="967"/>
      <c r="AT74" s="967"/>
      <c r="AU74" s="967" t="s">
        <v>524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5203</v>
      </c>
      <c r="R75" s="975"/>
      <c r="S75" s="975"/>
      <c r="T75" s="975"/>
      <c r="U75" s="976"/>
      <c r="V75" s="977">
        <v>1867</v>
      </c>
      <c r="W75" s="975"/>
      <c r="X75" s="975"/>
      <c r="Y75" s="975"/>
      <c r="Z75" s="976"/>
      <c r="AA75" s="977">
        <v>3336</v>
      </c>
      <c r="AB75" s="975"/>
      <c r="AC75" s="975"/>
      <c r="AD75" s="975"/>
      <c r="AE75" s="976"/>
      <c r="AF75" s="977">
        <v>3336</v>
      </c>
      <c r="AG75" s="975"/>
      <c r="AH75" s="975"/>
      <c r="AI75" s="975"/>
      <c r="AJ75" s="976"/>
      <c r="AK75" s="977" t="s">
        <v>524</v>
      </c>
      <c r="AL75" s="975"/>
      <c r="AM75" s="975"/>
      <c r="AN75" s="975"/>
      <c r="AO75" s="976"/>
      <c r="AP75" s="977">
        <v>8311</v>
      </c>
      <c r="AQ75" s="975"/>
      <c r="AR75" s="975"/>
      <c r="AS75" s="975"/>
      <c r="AT75" s="976"/>
      <c r="AU75" s="977">
        <v>4853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283</v>
      </c>
      <c r="AG109" s="888"/>
      <c r="AH109" s="888"/>
      <c r="AI109" s="888"/>
      <c r="AJ109" s="889"/>
      <c r="AK109" s="890" t="s">
        <v>282</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283</v>
      </c>
      <c r="BW109" s="888"/>
      <c r="BX109" s="888"/>
      <c r="BY109" s="888"/>
      <c r="BZ109" s="889"/>
      <c r="CA109" s="890" t="s">
        <v>282</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283</v>
      </c>
      <c r="DM109" s="888"/>
      <c r="DN109" s="888"/>
      <c r="DO109" s="888"/>
      <c r="DP109" s="889"/>
      <c r="DQ109" s="890" t="s">
        <v>282</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3049089</v>
      </c>
      <c r="AB110" s="873"/>
      <c r="AC110" s="873"/>
      <c r="AD110" s="873"/>
      <c r="AE110" s="874"/>
      <c r="AF110" s="875">
        <v>2972856</v>
      </c>
      <c r="AG110" s="873"/>
      <c r="AH110" s="873"/>
      <c r="AI110" s="873"/>
      <c r="AJ110" s="874"/>
      <c r="AK110" s="875">
        <v>2660007</v>
      </c>
      <c r="AL110" s="873"/>
      <c r="AM110" s="873"/>
      <c r="AN110" s="873"/>
      <c r="AO110" s="874"/>
      <c r="AP110" s="876">
        <v>28</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24536134</v>
      </c>
      <c r="BR110" s="800"/>
      <c r="BS110" s="800"/>
      <c r="BT110" s="800"/>
      <c r="BU110" s="800"/>
      <c r="BV110" s="800">
        <v>22104686</v>
      </c>
      <c r="BW110" s="800"/>
      <c r="BX110" s="800"/>
      <c r="BY110" s="800"/>
      <c r="BZ110" s="800"/>
      <c r="CA110" s="800">
        <v>20345045</v>
      </c>
      <c r="CB110" s="800"/>
      <c r="CC110" s="800"/>
      <c r="CD110" s="800"/>
      <c r="CE110" s="800"/>
      <c r="CF110" s="861">
        <v>214.5</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53326</v>
      </c>
      <c r="DH110" s="800"/>
      <c r="DI110" s="800"/>
      <c r="DJ110" s="800"/>
      <c r="DK110" s="800"/>
      <c r="DL110" s="800">
        <v>46416</v>
      </c>
      <c r="DM110" s="800"/>
      <c r="DN110" s="800"/>
      <c r="DO110" s="800"/>
      <c r="DP110" s="800"/>
      <c r="DQ110" s="800">
        <v>39506</v>
      </c>
      <c r="DR110" s="800"/>
      <c r="DS110" s="800"/>
      <c r="DT110" s="800"/>
      <c r="DU110" s="800"/>
      <c r="DV110" s="801">
        <v>0.4</v>
      </c>
      <c r="DW110" s="801"/>
      <c r="DX110" s="801"/>
      <c r="DY110" s="801"/>
      <c r="DZ110" s="802"/>
    </row>
    <row r="111" spans="1:131" s="197" customFormat="1" ht="26.25" customHeight="1">
      <c r="A111" s="778" t="s">
        <v>399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400</v>
      </c>
      <c r="BA111" s="768"/>
      <c r="BB111" s="768"/>
      <c r="BC111" s="768"/>
      <c r="BD111" s="768"/>
      <c r="BE111" s="768"/>
      <c r="BF111" s="768"/>
      <c r="BG111" s="768"/>
      <c r="BH111" s="768"/>
      <c r="BI111" s="768"/>
      <c r="BJ111" s="768"/>
      <c r="BK111" s="768"/>
      <c r="BL111" s="768"/>
      <c r="BM111" s="768"/>
      <c r="BN111" s="768"/>
      <c r="BO111" s="768"/>
      <c r="BP111" s="769"/>
      <c r="BQ111" s="770">
        <v>251221</v>
      </c>
      <c r="BR111" s="771"/>
      <c r="BS111" s="771"/>
      <c r="BT111" s="771"/>
      <c r="BU111" s="771"/>
      <c r="BV111" s="771">
        <v>205449</v>
      </c>
      <c r="BW111" s="771"/>
      <c r="BX111" s="771"/>
      <c r="BY111" s="771"/>
      <c r="BZ111" s="771"/>
      <c r="CA111" s="771">
        <v>159676</v>
      </c>
      <c r="CB111" s="771"/>
      <c r="CC111" s="771"/>
      <c r="CD111" s="771"/>
      <c r="CE111" s="771"/>
      <c r="CF111" s="848">
        <v>1.7</v>
      </c>
      <c r="CG111" s="849"/>
      <c r="CH111" s="849"/>
      <c r="CI111" s="849"/>
      <c r="CJ111" s="849"/>
      <c r="CK111" s="917"/>
      <c r="CL111" s="866"/>
      <c r="CM111" s="803" t="s">
        <v>401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402</v>
      </c>
      <c r="B112" s="903"/>
      <c r="C112" s="768" t="s">
        <v>403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404</v>
      </c>
      <c r="BA112" s="768"/>
      <c r="BB112" s="768"/>
      <c r="BC112" s="768"/>
      <c r="BD112" s="768"/>
      <c r="BE112" s="768"/>
      <c r="BF112" s="768"/>
      <c r="BG112" s="768"/>
      <c r="BH112" s="768"/>
      <c r="BI112" s="768"/>
      <c r="BJ112" s="768"/>
      <c r="BK112" s="768"/>
      <c r="BL112" s="768"/>
      <c r="BM112" s="768"/>
      <c r="BN112" s="768"/>
      <c r="BO112" s="768"/>
      <c r="BP112" s="769"/>
      <c r="BQ112" s="770">
        <v>14547147</v>
      </c>
      <c r="BR112" s="771"/>
      <c r="BS112" s="771"/>
      <c r="BT112" s="771"/>
      <c r="BU112" s="771"/>
      <c r="BV112" s="771">
        <v>14010244</v>
      </c>
      <c r="BW112" s="771"/>
      <c r="BX112" s="771"/>
      <c r="BY112" s="771"/>
      <c r="BZ112" s="771"/>
      <c r="CA112" s="771">
        <v>12946876</v>
      </c>
      <c r="CB112" s="771"/>
      <c r="CC112" s="771"/>
      <c r="CD112" s="771"/>
      <c r="CE112" s="771"/>
      <c r="CF112" s="848">
        <v>136.5</v>
      </c>
      <c r="CG112" s="849"/>
      <c r="CH112" s="849"/>
      <c r="CI112" s="849"/>
      <c r="CJ112" s="849"/>
      <c r="CK112" s="917"/>
      <c r="CL112" s="866"/>
      <c r="CM112" s="803" t="s">
        <v>405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406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1421777</v>
      </c>
      <c r="AB113" s="909"/>
      <c r="AC113" s="909"/>
      <c r="AD113" s="909"/>
      <c r="AE113" s="910"/>
      <c r="AF113" s="911">
        <v>1324800</v>
      </c>
      <c r="AG113" s="909"/>
      <c r="AH113" s="909"/>
      <c r="AI113" s="909"/>
      <c r="AJ113" s="910"/>
      <c r="AK113" s="911">
        <v>1258441</v>
      </c>
      <c r="AL113" s="909"/>
      <c r="AM113" s="909"/>
      <c r="AN113" s="909"/>
      <c r="AO113" s="910"/>
      <c r="AP113" s="912">
        <v>13.3</v>
      </c>
      <c r="AQ113" s="913"/>
      <c r="AR113" s="913"/>
      <c r="AS113" s="913"/>
      <c r="AT113" s="914"/>
      <c r="AU113" s="923"/>
      <c r="AV113" s="924"/>
      <c r="AW113" s="924"/>
      <c r="AX113" s="924"/>
      <c r="AY113" s="925"/>
      <c r="AZ113" s="767" t="s">
        <v>407</v>
      </c>
      <c r="BA113" s="768"/>
      <c r="BB113" s="768"/>
      <c r="BC113" s="768"/>
      <c r="BD113" s="768"/>
      <c r="BE113" s="768"/>
      <c r="BF113" s="768"/>
      <c r="BG113" s="768"/>
      <c r="BH113" s="768"/>
      <c r="BI113" s="768"/>
      <c r="BJ113" s="768"/>
      <c r="BK113" s="768"/>
      <c r="BL113" s="768"/>
      <c r="BM113" s="768"/>
      <c r="BN113" s="768"/>
      <c r="BO113" s="768"/>
      <c r="BP113" s="769"/>
      <c r="BQ113" s="770">
        <v>5528399</v>
      </c>
      <c r="BR113" s="771"/>
      <c r="BS113" s="771"/>
      <c r="BT113" s="771"/>
      <c r="BU113" s="771"/>
      <c r="BV113" s="771">
        <v>5439509</v>
      </c>
      <c r="BW113" s="771"/>
      <c r="BX113" s="771"/>
      <c r="BY113" s="771"/>
      <c r="BZ113" s="771"/>
      <c r="CA113" s="771">
        <v>5178072</v>
      </c>
      <c r="CB113" s="771"/>
      <c r="CC113" s="771"/>
      <c r="CD113" s="771"/>
      <c r="CE113" s="771"/>
      <c r="CF113" s="848">
        <v>54.6</v>
      </c>
      <c r="CG113" s="849"/>
      <c r="CH113" s="849"/>
      <c r="CI113" s="849"/>
      <c r="CJ113" s="849"/>
      <c r="CK113" s="917"/>
      <c r="CL113" s="866"/>
      <c r="CM113" s="803" t="s">
        <v>408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409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481584</v>
      </c>
      <c r="AB114" s="784"/>
      <c r="AC114" s="784"/>
      <c r="AD114" s="784"/>
      <c r="AE114" s="785"/>
      <c r="AF114" s="786">
        <v>528758</v>
      </c>
      <c r="AG114" s="784"/>
      <c r="AH114" s="784"/>
      <c r="AI114" s="784"/>
      <c r="AJ114" s="785"/>
      <c r="AK114" s="786">
        <v>548785</v>
      </c>
      <c r="AL114" s="784"/>
      <c r="AM114" s="784"/>
      <c r="AN114" s="784"/>
      <c r="AO114" s="785"/>
      <c r="AP114" s="754">
        <v>5.8</v>
      </c>
      <c r="AQ114" s="755"/>
      <c r="AR114" s="755"/>
      <c r="AS114" s="755"/>
      <c r="AT114" s="756"/>
      <c r="AU114" s="923"/>
      <c r="AV114" s="924"/>
      <c r="AW114" s="924"/>
      <c r="AX114" s="924"/>
      <c r="AY114" s="925"/>
      <c r="AZ114" s="767" t="s">
        <v>410</v>
      </c>
      <c r="BA114" s="768"/>
      <c r="BB114" s="768"/>
      <c r="BC114" s="768"/>
      <c r="BD114" s="768"/>
      <c r="BE114" s="768"/>
      <c r="BF114" s="768"/>
      <c r="BG114" s="768"/>
      <c r="BH114" s="768"/>
      <c r="BI114" s="768"/>
      <c r="BJ114" s="768"/>
      <c r="BK114" s="768"/>
      <c r="BL114" s="768"/>
      <c r="BM114" s="768"/>
      <c r="BN114" s="768"/>
      <c r="BO114" s="768"/>
      <c r="BP114" s="769"/>
      <c r="BQ114" s="770">
        <v>3532119</v>
      </c>
      <c r="BR114" s="771"/>
      <c r="BS114" s="771"/>
      <c r="BT114" s="771"/>
      <c r="BU114" s="771"/>
      <c r="BV114" s="771">
        <v>3298617</v>
      </c>
      <c r="BW114" s="771"/>
      <c r="BX114" s="771"/>
      <c r="BY114" s="771"/>
      <c r="BZ114" s="771"/>
      <c r="CA114" s="771">
        <v>3073896</v>
      </c>
      <c r="CB114" s="771"/>
      <c r="CC114" s="771"/>
      <c r="CD114" s="771"/>
      <c r="CE114" s="771"/>
      <c r="CF114" s="848">
        <v>32.4</v>
      </c>
      <c r="CG114" s="849"/>
      <c r="CH114" s="849"/>
      <c r="CI114" s="849"/>
      <c r="CJ114" s="849"/>
      <c r="CK114" s="917"/>
      <c r="CL114" s="866"/>
      <c r="CM114" s="803" t="s">
        <v>411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7405</v>
      </c>
      <c r="AB115" s="909"/>
      <c r="AC115" s="909"/>
      <c r="AD115" s="909"/>
      <c r="AE115" s="910"/>
      <c r="AF115" s="911">
        <v>6910</v>
      </c>
      <c r="AG115" s="909"/>
      <c r="AH115" s="909"/>
      <c r="AI115" s="909"/>
      <c r="AJ115" s="910"/>
      <c r="AK115" s="911">
        <v>6910</v>
      </c>
      <c r="AL115" s="909"/>
      <c r="AM115" s="909"/>
      <c r="AN115" s="909"/>
      <c r="AO115" s="910"/>
      <c r="AP115" s="912">
        <v>0.1</v>
      </c>
      <c r="AQ115" s="913"/>
      <c r="AR115" s="913"/>
      <c r="AS115" s="913"/>
      <c r="AT115" s="914"/>
      <c r="AU115" s="923"/>
      <c r="AV115" s="924"/>
      <c r="AW115" s="924"/>
      <c r="AX115" s="924"/>
      <c r="AY115" s="925"/>
      <c r="AZ115" s="767" t="s">
        <v>413</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v>1483</v>
      </c>
      <c r="CB115" s="771"/>
      <c r="CC115" s="771"/>
      <c r="CD115" s="771"/>
      <c r="CE115" s="771"/>
      <c r="CF115" s="848">
        <v>0</v>
      </c>
      <c r="CG115" s="849"/>
      <c r="CH115" s="849"/>
      <c r="CI115" s="849"/>
      <c r="CJ115" s="849"/>
      <c r="CK115" s="917"/>
      <c r="CL115" s="866"/>
      <c r="CM115" s="767" t="s">
        <v>414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415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v>49</v>
      </c>
      <c r="AL116" s="784"/>
      <c r="AM116" s="784"/>
      <c r="AN116" s="784"/>
      <c r="AO116" s="785"/>
      <c r="AP116" s="754">
        <v>0</v>
      </c>
      <c r="AQ116" s="755"/>
      <c r="AR116" s="755"/>
      <c r="AS116" s="755"/>
      <c r="AT116" s="756"/>
      <c r="AU116" s="923"/>
      <c r="AV116" s="924"/>
      <c r="AW116" s="924"/>
      <c r="AX116" s="924"/>
      <c r="AY116" s="925"/>
      <c r="AZ116" s="767" t="s">
        <v>416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417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418</v>
      </c>
      <c r="Z117" s="889"/>
      <c r="AA117" s="894">
        <v>4959855</v>
      </c>
      <c r="AB117" s="895"/>
      <c r="AC117" s="895"/>
      <c r="AD117" s="895"/>
      <c r="AE117" s="896"/>
      <c r="AF117" s="898">
        <v>4833324</v>
      </c>
      <c r="AG117" s="895"/>
      <c r="AH117" s="895"/>
      <c r="AI117" s="895"/>
      <c r="AJ117" s="896"/>
      <c r="AK117" s="898">
        <v>4474192</v>
      </c>
      <c r="AL117" s="895"/>
      <c r="AM117" s="895"/>
      <c r="AN117" s="895"/>
      <c r="AO117" s="896"/>
      <c r="AP117" s="899"/>
      <c r="AQ117" s="900"/>
      <c r="AR117" s="900"/>
      <c r="AS117" s="900"/>
      <c r="AT117" s="901"/>
      <c r="AU117" s="923"/>
      <c r="AV117" s="924"/>
      <c r="AW117" s="924"/>
      <c r="AX117" s="924"/>
      <c r="AY117" s="925"/>
      <c r="AZ117" s="845" t="s">
        <v>419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283</v>
      </c>
      <c r="AG118" s="888"/>
      <c r="AH118" s="888"/>
      <c r="AI118" s="888"/>
      <c r="AJ118" s="889"/>
      <c r="AK118" s="890" t="s">
        <v>282</v>
      </c>
      <c r="AL118" s="888"/>
      <c r="AM118" s="888"/>
      <c r="AN118" s="888"/>
      <c r="AO118" s="889"/>
      <c r="AP118" s="891" t="s">
        <v>393</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421</v>
      </c>
      <c r="BP118" s="838"/>
      <c r="BQ118" s="857">
        <v>48395020</v>
      </c>
      <c r="BR118" s="858"/>
      <c r="BS118" s="858"/>
      <c r="BT118" s="858"/>
      <c r="BU118" s="858"/>
      <c r="BV118" s="858">
        <v>45058505</v>
      </c>
      <c r="BW118" s="858"/>
      <c r="BX118" s="858"/>
      <c r="BY118" s="858"/>
      <c r="BZ118" s="858"/>
      <c r="CA118" s="858">
        <v>41705048</v>
      </c>
      <c r="CB118" s="858"/>
      <c r="CC118" s="858"/>
      <c r="CD118" s="858"/>
      <c r="CE118" s="858"/>
      <c r="CF118" s="743"/>
      <c r="CG118" s="744"/>
      <c r="CH118" s="744"/>
      <c r="CI118" s="744"/>
      <c r="CJ118" s="841"/>
      <c r="CK118" s="917"/>
      <c r="CL118" s="866"/>
      <c r="CM118" s="803" t="s">
        <v>422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6910</v>
      </c>
      <c r="AB119" s="873"/>
      <c r="AC119" s="873"/>
      <c r="AD119" s="873"/>
      <c r="AE119" s="874"/>
      <c r="AF119" s="875">
        <v>6910</v>
      </c>
      <c r="AG119" s="873"/>
      <c r="AH119" s="873"/>
      <c r="AI119" s="873"/>
      <c r="AJ119" s="874"/>
      <c r="AK119" s="875">
        <v>6910</v>
      </c>
      <c r="AL119" s="873"/>
      <c r="AM119" s="873"/>
      <c r="AN119" s="873"/>
      <c r="AO119" s="874"/>
      <c r="AP119" s="876">
        <v>0.1</v>
      </c>
      <c r="AQ119" s="877"/>
      <c r="AR119" s="877"/>
      <c r="AS119" s="877"/>
      <c r="AT119" s="878"/>
      <c r="AU119" s="879" t="s">
        <v>423</v>
      </c>
      <c r="AV119" s="880"/>
      <c r="AW119" s="880"/>
      <c r="AX119" s="880"/>
      <c r="AY119" s="881"/>
      <c r="AZ119" s="816" t="s">
        <v>424</v>
      </c>
      <c r="BA119" s="758"/>
      <c r="BB119" s="758"/>
      <c r="BC119" s="758"/>
      <c r="BD119" s="758"/>
      <c r="BE119" s="758"/>
      <c r="BF119" s="758"/>
      <c r="BG119" s="758"/>
      <c r="BH119" s="758"/>
      <c r="BI119" s="758"/>
      <c r="BJ119" s="758"/>
      <c r="BK119" s="758"/>
      <c r="BL119" s="758"/>
      <c r="BM119" s="758"/>
      <c r="BN119" s="758"/>
      <c r="BO119" s="758"/>
      <c r="BP119" s="759"/>
      <c r="BQ119" s="799">
        <v>7700005</v>
      </c>
      <c r="BR119" s="800"/>
      <c r="BS119" s="800"/>
      <c r="BT119" s="800"/>
      <c r="BU119" s="800"/>
      <c r="BV119" s="800">
        <v>8283664</v>
      </c>
      <c r="BW119" s="800"/>
      <c r="BX119" s="800"/>
      <c r="BY119" s="800"/>
      <c r="BZ119" s="800"/>
      <c r="CA119" s="800">
        <v>9504326</v>
      </c>
      <c r="CB119" s="800"/>
      <c r="CC119" s="800"/>
      <c r="CD119" s="800"/>
      <c r="CE119" s="800"/>
      <c r="CF119" s="861">
        <v>100.2</v>
      </c>
      <c r="CG119" s="862"/>
      <c r="CH119" s="862"/>
      <c r="CI119" s="862"/>
      <c r="CJ119" s="862"/>
      <c r="CK119" s="918"/>
      <c r="CL119" s="868"/>
      <c r="CM119" s="825" t="s">
        <v>425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197895</v>
      </c>
      <c r="DH119" s="717"/>
      <c r="DI119" s="717"/>
      <c r="DJ119" s="717"/>
      <c r="DK119" s="718"/>
      <c r="DL119" s="719">
        <v>159033</v>
      </c>
      <c r="DM119" s="717"/>
      <c r="DN119" s="717"/>
      <c r="DO119" s="717"/>
      <c r="DP119" s="718"/>
      <c r="DQ119" s="719">
        <v>120170</v>
      </c>
      <c r="DR119" s="717"/>
      <c r="DS119" s="717"/>
      <c r="DT119" s="717"/>
      <c r="DU119" s="718"/>
      <c r="DV119" s="807">
        <v>1.3</v>
      </c>
      <c r="DW119" s="808"/>
      <c r="DX119" s="808"/>
      <c r="DY119" s="808"/>
      <c r="DZ119" s="809"/>
    </row>
    <row r="120" spans="1:130" s="197" customFormat="1" ht="26.25" customHeight="1">
      <c r="A120" s="865"/>
      <c r="B120" s="866"/>
      <c r="C120" s="803" t="s">
        <v>401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426</v>
      </c>
      <c r="BA120" s="768"/>
      <c r="BB120" s="768"/>
      <c r="BC120" s="768"/>
      <c r="BD120" s="768"/>
      <c r="BE120" s="768"/>
      <c r="BF120" s="768"/>
      <c r="BG120" s="768"/>
      <c r="BH120" s="768"/>
      <c r="BI120" s="768"/>
      <c r="BJ120" s="768"/>
      <c r="BK120" s="768"/>
      <c r="BL120" s="768"/>
      <c r="BM120" s="768"/>
      <c r="BN120" s="768"/>
      <c r="BO120" s="768"/>
      <c r="BP120" s="769"/>
      <c r="BQ120" s="770">
        <v>408364</v>
      </c>
      <c r="BR120" s="771"/>
      <c r="BS120" s="771"/>
      <c r="BT120" s="771"/>
      <c r="BU120" s="771"/>
      <c r="BV120" s="771">
        <v>366600</v>
      </c>
      <c r="BW120" s="771"/>
      <c r="BX120" s="771"/>
      <c r="BY120" s="771"/>
      <c r="BZ120" s="771"/>
      <c r="CA120" s="771">
        <v>226621</v>
      </c>
      <c r="CB120" s="771"/>
      <c r="CC120" s="771"/>
      <c r="CD120" s="771"/>
      <c r="CE120" s="771"/>
      <c r="CF120" s="848">
        <v>2.4</v>
      </c>
      <c r="CG120" s="849"/>
      <c r="CH120" s="849"/>
      <c r="CI120" s="849"/>
      <c r="CJ120" s="849"/>
      <c r="CK120" s="850" t="s">
        <v>427</v>
      </c>
      <c r="CL120" s="810"/>
      <c r="CM120" s="810"/>
      <c r="CN120" s="810"/>
      <c r="CO120" s="811"/>
      <c r="CP120" s="854" t="s">
        <v>376</v>
      </c>
      <c r="CQ120" s="855"/>
      <c r="CR120" s="855"/>
      <c r="CS120" s="855"/>
      <c r="CT120" s="855"/>
      <c r="CU120" s="855"/>
      <c r="CV120" s="855"/>
      <c r="CW120" s="855"/>
      <c r="CX120" s="855"/>
      <c r="CY120" s="855"/>
      <c r="CZ120" s="855"/>
      <c r="DA120" s="855"/>
      <c r="DB120" s="855"/>
      <c r="DC120" s="855"/>
      <c r="DD120" s="855"/>
      <c r="DE120" s="855"/>
      <c r="DF120" s="856"/>
      <c r="DG120" s="799">
        <v>9761265</v>
      </c>
      <c r="DH120" s="800"/>
      <c r="DI120" s="800"/>
      <c r="DJ120" s="800"/>
      <c r="DK120" s="800"/>
      <c r="DL120" s="800">
        <v>9401140</v>
      </c>
      <c r="DM120" s="800"/>
      <c r="DN120" s="800"/>
      <c r="DO120" s="800"/>
      <c r="DP120" s="800"/>
      <c r="DQ120" s="800">
        <v>8666253</v>
      </c>
      <c r="DR120" s="800"/>
      <c r="DS120" s="800"/>
      <c r="DT120" s="800"/>
      <c r="DU120" s="800"/>
      <c r="DV120" s="801">
        <v>91.4</v>
      </c>
      <c r="DW120" s="801"/>
      <c r="DX120" s="801"/>
      <c r="DY120" s="801"/>
      <c r="DZ120" s="802"/>
    </row>
    <row r="121" spans="1:130" s="197" customFormat="1" ht="26.25" customHeight="1">
      <c r="A121" s="865"/>
      <c r="B121" s="866"/>
      <c r="C121" s="842" t="s">
        <v>428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429</v>
      </c>
      <c r="BA121" s="846"/>
      <c r="BB121" s="846"/>
      <c r="BC121" s="846"/>
      <c r="BD121" s="846"/>
      <c r="BE121" s="846"/>
      <c r="BF121" s="846"/>
      <c r="BG121" s="846"/>
      <c r="BH121" s="846"/>
      <c r="BI121" s="846"/>
      <c r="BJ121" s="846"/>
      <c r="BK121" s="846"/>
      <c r="BL121" s="846"/>
      <c r="BM121" s="846"/>
      <c r="BN121" s="846"/>
      <c r="BO121" s="846"/>
      <c r="BP121" s="847"/>
      <c r="BQ121" s="857">
        <v>33221360</v>
      </c>
      <c r="BR121" s="858"/>
      <c r="BS121" s="858"/>
      <c r="BT121" s="858"/>
      <c r="BU121" s="858"/>
      <c r="BV121" s="858">
        <v>31933962</v>
      </c>
      <c r="BW121" s="858"/>
      <c r="BX121" s="858"/>
      <c r="BY121" s="858"/>
      <c r="BZ121" s="858"/>
      <c r="CA121" s="858">
        <v>30572839</v>
      </c>
      <c r="CB121" s="858"/>
      <c r="CC121" s="858"/>
      <c r="CD121" s="858"/>
      <c r="CE121" s="858"/>
      <c r="CF121" s="859">
        <v>322.3</v>
      </c>
      <c r="CG121" s="860"/>
      <c r="CH121" s="860"/>
      <c r="CI121" s="860"/>
      <c r="CJ121" s="860"/>
      <c r="CK121" s="851"/>
      <c r="CL121" s="812"/>
      <c r="CM121" s="812"/>
      <c r="CN121" s="812"/>
      <c r="CO121" s="813"/>
      <c r="CP121" s="828" t="s">
        <v>377</v>
      </c>
      <c r="CQ121" s="829"/>
      <c r="CR121" s="829"/>
      <c r="CS121" s="829"/>
      <c r="CT121" s="829"/>
      <c r="CU121" s="829"/>
      <c r="CV121" s="829"/>
      <c r="CW121" s="829"/>
      <c r="CX121" s="829"/>
      <c r="CY121" s="829"/>
      <c r="CZ121" s="829"/>
      <c r="DA121" s="829"/>
      <c r="DB121" s="829"/>
      <c r="DC121" s="829"/>
      <c r="DD121" s="829"/>
      <c r="DE121" s="829"/>
      <c r="DF121" s="830"/>
      <c r="DG121" s="770">
        <v>4759766</v>
      </c>
      <c r="DH121" s="771"/>
      <c r="DI121" s="771"/>
      <c r="DJ121" s="771"/>
      <c r="DK121" s="771"/>
      <c r="DL121" s="771">
        <v>4599327</v>
      </c>
      <c r="DM121" s="771"/>
      <c r="DN121" s="771"/>
      <c r="DO121" s="771"/>
      <c r="DP121" s="771"/>
      <c r="DQ121" s="771">
        <v>4272089</v>
      </c>
      <c r="DR121" s="771"/>
      <c r="DS121" s="771"/>
      <c r="DT121" s="771"/>
      <c r="DU121" s="771"/>
      <c r="DV121" s="823">
        <v>45</v>
      </c>
      <c r="DW121" s="823"/>
      <c r="DX121" s="823"/>
      <c r="DY121" s="823"/>
      <c r="DZ121" s="824"/>
    </row>
    <row r="122" spans="1:130" s="197" customFormat="1" ht="26.25" customHeight="1">
      <c r="A122" s="865"/>
      <c r="B122" s="866"/>
      <c r="C122" s="803" t="s">
        <v>411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430</v>
      </c>
      <c r="BP122" s="838"/>
      <c r="BQ122" s="839">
        <v>41329729</v>
      </c>
      <c r="BR122" s="840"/>
      <c r="BS122" s="840"/>
      <c r="BT122" s="840"/>
      <c r="BU122" s="840"/>
      <c r="BV122" s="840">
        <v>40584226</v>
      </c>
      <c r="BW122" s="840"/>
      <c r="BX122" s="840"/>
      <c r="BY122" s="840"/>
      <c r="BZ122" s="840"/>
      <c r="CA122" s="840">
        <v>40303786</v>
      </c>
      <c r="CB122" s="840"/>
      <c r="CC122" s="840"/>
      <c r="CD122" s="840"/>
      <c r="CE122" s="840"/>
      <c r="CF122" s="743"/>
      <c r="CG122" s="744"/>
      <c r="CH122" s="744"/>
      <c r="CI122" s="744"/>
      <c r="CJ122" s="841"/>
      <c r="CK122" s="851"/>
      <c r="CL122" s="812"/>
      <c r="CM122" s="812"/>
      <c r="CN122" s="812"/>
      <c r="CO122" s="813"/>
      <c r="CP122" s="828" t="s">
        <v>431</v>
      </c>
      <c r="CQ122" s="829"/>
      <c r="CR122" s="829"/>
      <c r="CS122" s="829"/>
      <c r="CT122" s="829"/>
      <c r="CU122" s="829"/>
      <c r="CV122" s="829"/>
      <c r="CW122" s="829"/>
      <c r="CX122" s="829"/>
      <c r="CY122" s="829"/>
      <c r="CZ122" s="829"/>
      <c r="DA122" s="829"/>
      <c r="DB122" s="829"/>
      <c r="DC122" s="829"/>
      <c r="DD122" s="829"/>
      <c r="DE122" s="829"/>
      <c r="DF122" s="830"/>
      <c r="DG122" s="770">
        <v>4394</v>
      </c>
      <c r="DH122" s="771"/>
      <c r="DI122" s="771"/>
      <c r="DJ122" s="771"/>
      <c r="DK122" s="771"/>
      <c r="DL122" s="771">
        <v>4200</v>
      </c>
      <c r="DM122" s="771"/>
      <c r="DN122" s="771"/>
      <c r="DO122" s="771"/>
      <c r="DP122" s="771"/>
      <c r="DQ122" s="771">
        <v>4790</v>
      </c>
      <c r="DR122" s="771"/>
      <c r="DS122" s="771"/>
      <c r="DT122" s="771"/>
      <c r="DU122" s="771"/>
      <c r="DV122" s="823">
        <v>0.1</v>
      </c>
      <c r="DW122" s="823"/>
      <c r="DX122" s="823"/>
      <c r="DY122" s="823"/>
      <c r="DZ122" s="824"/>
    </row>
    <row r="123" spans="1:130" s="197" customFormat="1" ht="26.25" customHeight="1" thickBot="1">
      <c r="A123" s="865"/>
      <c r="B123" s="866"/>
      <c r="C123" s="803" t="s">
        <v>417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71.400000000000006</v>
      </c>
      <c r="BR123" s="832"/>
      <c r="BS123" s="832"/>
      <c r="BT123" s="832"/>
      <c r="BU123" s="832"/>
      <c r="BV123" s="832">
        <v>47.5</v>
      </c>
      <c r="BW123" s="832"/>
      <c r="BX123" s="832"/>
      <c r="BY123" s="832"/>
      <c r="BZ123" s="832"/>
      <c r="CA123" s="832">
        <v>14.7</v>
      </c>
      <c r="CB123" s="832"/>
      <c r="CC123" s="832"/>
      <c r="CD123" s="832"/>
      <c r="CE123" s="832"/>
      <c r="CF123" s="730"/>
      <c r="CG123" s="731"/>
      <c r="CH123" s="731"/>
      <c r="CI123" s="731"/>
      <c r="CJ123" s="833"/>
      <c r="CK123" s="851"/>
      <c r="CL123" s="812"/>
      <c r="CM123" s="812"/>
      <c r="CN123" s="812"/>
      <c r="CO123" s="813"/>
      <c r="CP123" s="828" t="s">
        <v>433</v>
      </c>
      <c r="CQ123" s="829"/>
      <c r="CR123" s="829"/>
      <c r="CS123" s="829"/>
      <c r="CT123" s="829"/>
      <c r="CU123" s="829"/>
      <c r="CV123" s="829"/>
      <c r="CW123" s="829"/>
      <c r="CX123" s="829"/>
      <c r="CY123" s="829"/>
      <c r="CZ123" s="829"/>
      <c r="DA123" s="829"/>
      <c r="DB123" s="829"/>
      <c r="DC123" s="829"/>
      <c r="DD123" s="829"/>
      <c r="DE123" s="829"/>
      <c r="DF123" s="830"/>
      <c r="DG123" s="783">
        <v>2769</v>
      </c>
      <c r="DH123" s="784"/>
      <c r="DI123" s="784"/>
      <c r="DJ123" s="784"/>
      <c r="DK123" s="785"/>
      <c r="DL123" s="786">
        <v>5577</v>
      </c>
      <c r="DM123" s="784"/>
      <c r="DN123" s="784"/>
      <c r="DO123" s="784"/>
      <c r="DP123" s="785"/>
      <c r="DQ123" s="786">
        <v>3744</v>
      </c>
      <c r="DR123" s="784"/>
      <c r="DS123" s="784"/>
      <c r="DT123" s="784"/>
      <c r="DU123" s="785"/>
      <c r="DV123" s="754">
        <v>0</v>
      </c>
      <c r="DW123" s="755"/>
      <c r="DX123" s="755"/>
      <c r="DY123" s="755"/>
      <c r="DZ123" s="756"/>
    </row>
    <row r="124" spans="1:130" s="197" customFormat="1" ht="26.25" customHeight="1">
      <c r="A124" s="865"/>
      <c r="B124" s="866"/>
      <c r="C124" s="803" t="s">
        <v>420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434</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435</v>
      </c>
      <c r="CL125" s="810"/>
      <c r="CM125" s="810"/>
      <c r="CN125" s="810"/>
      <c r="CO125" s="811"/>
      <c r="CP125" s="816" t="s">
        <v>436</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425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437</v>
      </c>
      <c r="AY126" s="764"/>
      <c r="AZ126" s="764"/>
      <c r="BA126" s="764"/>
      <c r="BB126" s="764"/>
      <c r="BC126" s="764"/>
      <c r="BD126" s="764"/>
      <c r="BE126" s="765"/>
      <c r="BF126" s="763" t="s">
        <v>438</v>
      </c>
      <c r="BG126" s="764"/>
      <c r="BH126" s="764"/>
      <c r="BI126" s="764"/>
      <c r="BJ126" s="764"/>
      <c r="BK126" s="764"/>
      <c r="BL126" s="765"/>
      <c r="BM126" s="763" t="s">
        <v>439</v>
      </c>
      <c r="BN126" s="764"/>
      <c r="BO126" s="764"/>
      <c r="BP126" s="764"/>
      <c r="BQ126" s="764"/>
      <c r="BR126" s="764"/>
      <c r="BS126" s="765"/>
      <c r="BT126" s="763" t="s">
        <v>440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441</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495</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443</v>
      </c>
      <c r="AY127" s="758"/>
      <c r="AZ127" s="758"/>
      <c r="BA127" s="758"/>
      <c r="BB127" s="758"/>
      <c r="BC127" s="758"/>
      <c r="BD127" s="758"/>
      <c r="BE127" s="759"/>
      <c r="BF127" s="760" t="s">
        <v>110</v>
      </c>
      <c r="BG127" s="761"/>
      <c r="BH127" s="761"/>
      <c r="BI127" s="761"/>
      <c r="BJ127" s="761"/>
      <c r="BK127" s="761"/>
      <c r="BL127" s="762"/>
      <c r="BM127" s="760">
        <v>12.94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444</v>
      </c>
      <c r="CQ127" s="752"/>
      <c r="CR127" s="752"/>
      <c r="CS127" s="752"/>
      <c r="CT127" s="752"/>
      <c r="CU127" s="752"/>
      <c r="CV127" s="752"/>
      <c r="CW127" s="752"/>
      <c r="CX127" s="752"/>
      <c r="CY127" s="752"/>
      <c r="CZ127" s="752"/>
      <c r="DA127" s="752"/>
      <c r="DB127" s="752"/>
      <c r="DC127" s="752"/>
      <c r="DD127" s="752"/>
      <c r="DE127" s="752"/>
      <c r="DF127" s="753"/>
      <c r="DG127" s="819" t="s">
        <v>445</v>
      </c>
      <c r="DH127" s="820"/>
      <c r="DI127" s="820"/>
      <c r="DJ127" s="820"/>
      <c r="DK127" s="820"/>
      <c r="DL127" s="820" t="s">
        <v>110</v>
      </c>
      <c r="DM127" s="820"/>
      <c r="DN127" s="820"/>
      <c r="DO127" s="820"/>
      <c r="DP127" s="820"/>
      <c r="DQ127" s="820">
        <v>1483</v>
      </c>
      <c r="DR127" s="820"/>
      <c r="DS127" s="820"/>
      <c r="DT127" s="820"/>
      <c r="DU127" s="820"/>
      <c r="DV127" s="821">
        <v>0</v>
      </c>
      <c r="DW127" s="821"/>
      <c r="DX127" s="821"/>
      <c r="DY127" s="821"/>
      <c r="DZ127" s="822"/>
    </row>
    <row r="128" spans="1:130" s="197" customFormat="1" ht="26.25" customHeight="1">
      <c r="A128" s="795" t="s">
        <v>446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447</v>
      </c>
      <c r="X128" s="797"/>
      <c r="Y128" s="797"/>
      <c r="Z128" s="798"/>
      <c r="AA128" s="723">
        <v>78753</v>
      </c>
      <c r="AB128" s="724"/>
      <c r="AC128" s="724"/>
      <c r="AD128" s="724"/>
      <c r="AE128" s="725"/>
      <c r="AF128" s="726">
        <v>47475</v>
      </c>
      <c r="AG128" s="724"/>
      <c r="AH128" s="724"/>
      <c r="AI128" s="724"/>
      <c r="AJ128" s="725"/>
      <c r="AK128" s="726">
        <v>39919</v>
      </c>
      <c r="AL128" s="724"/>
      <c r="AM128" s="724"/>
      <c r="AN128" s="724"/>
      <c r="AO128" s="725"/>
      <c r="AP128" s="727"/>
      <c r="AQ128" s="728"/>
      <c r="AR128" s="728"/>
      <c r="AS128" s="728"/>
      <c r="AT128" s="729"/>
      <c r="AU128" s="235"/>
      <c r="AV128" s="235"/>
      <c r="AW128" s="235"/>
      <c r="AX128" s="772" t="s">
        <v>448</v>
      </c>
      <c r="AY128" s="768"/>
      <c r="AZ128" s="768"/>
      <c r="BA128" s="768"/>
      <c r="BB128" s="768"/>
      <c r="BC128" s="768"/>
      <c r="BD128" s="768"/>
      <c r="BE128" s="769"/>
      <c r="BF128" s="790" t="s">
        <v>110</v>
      </c>
      <c r="BG128" s="791"/>
      <c r="BH128" s="791"/>
      <c r="BI128" s="791"/>
      <c r="BJ128" s="791"/>
      <c r="BK128" s="791"/>
      <c r="BL128" s="792"/>
      <c r="BM128" s="790">
        <v>17.940000000000001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449</v>
      </c>
      <c r="X129" s="781"/>
      <c r="Y129" s="781"/>
      <c r="Z129" s="782"/>
      <c r="AA129" s="783">
        <v>13543338</v>
      </c>
      <c r="AB129" s="784"/>
      <c r="AC129" s="784"/>
      <c r="AD129" s="784"/>
      <c r="AE129" s="785"/>
      <c r="AF129" s="786">
        <v>13087146</v>
      </c>
      <c r="AG129" s="784"/>
      <c r="AH129" s="784"/>
      <c r="AI129" s="784"/>
      <c r="AJ129" s="785"/>
      <c r="AK129" s="786">
        <v>13131791</v>
      </c>
      <c r="AL129" s="784"/>
      <c r="AM129" s="784"/>
      <c r="AN129" s="784"/>
      <c r="AO129" s="785"/>
      <c r="AP129" s="787"/>
      <c r="AQ129" s="788"/>
      <c r="AR129" s="788"/>
      <c r="AS129" s="788"/>
      <c r="AT129" s="789"/>
      <c r="AU129" s="235"/>
      <c r="AV129" s="235"/>
      <c r="AW129" s="235"/>
      <c r="AX129" s="772" t="s">
        <v>450</v>
      </c>
      <c r="AY129" s="768"/>
      <c r="AZ129" s="768"/>
      <c r="BA129" s="768"/>
      <c r="BB129" s="768"/>
      <c r="BC129" s="768"/>
      <c r="BD129" s="768"/>
      <c r="BE129" s="769"/>
      <c r="BF129" s="773">
        <v>10.8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452</v>
      </c>
      <c r="X130" s="781"/>
      <c r="Y130" s="781"/>
      <c r="Z130" s="782"/>
      <c r="AA130" s="783">
        <v>3658519</v>
      </c>
      <c r="AB130" s="784"/>
      <c r="AC130" s="784"/>
      <c r="AD130" s="784"/>
      <c r="AE130" s="785"/>
      <c r="AF130" s="786">
        <v>3674960</v>
      </c>
      <c r="AG130" s="784"/>
      <c r="AH130" s="784"/>
      <c r="AI130" s="784"/>
      <c r="AJ130" s="785"/>
      <c r="AK130" s="786">
        <v>3645356</v>
      </c>
      <c r="AL130" s="784"/>
      <c r="AM130" s="784"/>
      <c r="AN130" s="784"/>
      <c r="AO130" s="785"/>
      <c r="AP130" s="787"/>
      <c r="AQ130" s="788"/>
      <c r="AR130" s="788"/>
      <c r="AS130" s="788"/>
      <c r="AT130" s="789"/>
      <c r="AU130" s="235"/>
      <c r="AV130" s="235"/>
      <c r="AW130" s="235"/>
      <c r="AX130" s="751" t="s">
        <v>453</v>
      </c>
      <c r="AY130" s="752"/>
      <c r="AZ130" s="752"/>
      <c r="BA130" s="752"/>
      <c r="BB130" s="752"/>
      <c r="BC130" s="752"/>
      <c r="BD130" s="752"/>
      <c r="BE130" s="753"/>
      <c r="BF130" s="705">
        <v>14.7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454</v>
      </c>
      <c r="X131" s="714"/>
      <c r="Y131" s="714"/>
      <c r="Z131" s="715"/>
      <c r="AA131" s="716">
        <v>9884819</v>
      </c>
      <c r="AB131" s="717"/>
      <c r="AC131" s="717"/>
      <c r="AD131" s="717"/>
      <c r="AE131" s="718"/>
      <c r="AF131" s="719">
        <v>9412186</v>
      </c>
      <c r="AG131" s="717"/>
      <c r="AH131" s="717"/>
      <c r="AI131" s="717"/>
      <c r="AJ131" s="718"/>
      <c r="AK131" s="719">
        <v>9486435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456</v>
      </c>
      <c r="W132" s="737"/>
      <c r="X132" s="737"/>
      <c r="Y132" s="737"/>
      <c r="Z132" s="738"/>
      <c r="AA132" s="739">
        <v>12.36828919</v>
      </c>
      <c r="AB132" s="740"/>
      <c r="AC132" s="740"/>
      <c r="AD132" s="740"/>
      <c r="AE132" s="741"/>
      <c r="AF132" s="742">
        <v>11.80266731</v>
      </c>
      <c r="AG132" s="740"/>
      <c r="AH132" s="740"/>
      <c r="AI132" s="740"/>
      <c r="AJ132" s="741"/>
      <c r="AK132" s="742">
        <v>8.3162642239999993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457</v>
      </c>
      <c r="W133" s="746"/>
      <c r="X133" s="746"/>
      <c r="Y133" s="746"/>
      <c r="Z133" s="747"/>
      <c r="AA133" s="748">
        <v>14.6</v>
      </c>
      <c r="AB133" s="749"/>
      <c r="AC133" s="749"/>
      <c r="AD133" s="749"/>
      <c r="AE133" s="750"/>
      <c r="AF133" s="748">
        <v>13.1</v>
      </c>
      <c r="AG133" s="749"/>
      <c r="AH133" s="749"/>
      <c r="AI133" s="749"/>
      <c r="AJ133" s="750"/>
      <c r="AK133" s="748">
        <v>10.8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9" t="s">
        <v>460</v>
      </c>
      <c r="L7" s="254"/>
      <c r="M7" s="255" t="s">
        <v>461</v>
      </c>
      <c r="N7" s="256"/>
    </row>
    <row r="8" spans="1:16">
      <c r="A8" s="248"/>
      <c r="B8" s="244"/>
      <c r="C8" s="244"/>
      <c r="D8" s="244"/>
      <c r="E8" s="244"/>
      <c r="F8" s="244"/>
      <c r="G8" s="257"/>
      <c r="H8" s="258"/>
      <c r="I8" s="258"/>
      <c r="J8" s="259"/>
      <c r="K8" s="1120"/>
      <c r="L8" s="260" t="s">
        <v>462</v>
      </c>
      <c r="M8" s="261" t="s">
        <v>463</v>
      </c>
      <c r="N8" s="262" t="s">
        <v>464</v>
      </c>
    </row>
    <row r="9" spans="1:16">
      <c r="A9" s="248"/>
      <c r="B9" s="244"/>
      <c r="C9" s="244"/>
      <c r="D9" s="244"/>
      <c r="E9" s="244"/>
      <c r="F9" s="244"/>
      <c r="G9" s="1133" t="s">
        <v>465</v>
      </c>
      <c r="H9" s="1134"/>
      <c r="I9" s="1134"/>
      <c r="J9" s="1135"/>
      <c r="K9" s="263">
        <v>2354357</v>
      </c>
      <c r="L9" s="264">
        <v>93654</v>
      </c>
      <c r="M9" s="265">
        <v>71916</v>
      </c>
      <c r="N9" s="266">
        <v>30.2</v>
      </c>
    </row>
    <row r="10" spans="1:16">
      <c r="A10" s="248"/>
      <c r="B10" s="244"/>
      <c r="C10" s="244"/>
      <c r="D10" s="244"/>
      <c r="E10" s="244"/>
      <c r="F10" s="244"/>
      <c r="G10" s="1133" t="s">
        <v>466</v>
      </c>
      <c r="H10" s="1134"/>
      <c r="I10" s="1134"/>
      <c r="J10" s="1135"/>
      <c r="K10" s="267">
        <v>326338</v>
      </c>
      <c r="L10" s="268">
        <v>12981</v>
      </c>
      <c r="M10" s="269">
        <v>7911</v>
      </c>
      <c r="N10" s="270">
        <v>64.099999999999994</v>
      </c>
    </row>
    <row r="11" spans="1:16" ht="13.5" customHeight="1">
      <c r="A11" s="248"/>
      <c r="B11" s="244"/>
      <c r="C11" s="244"/>
      <c r="D11" s="244"/>
      <c r="E11" s="244"/>
      <c r="F11" s="244"/>
      <c r="G11" s="1133" t="s">
        <v>467</v>
      </c>
      <c r="H11" s="1134"/>
      <c r="I11" s="1134"/>
      <c r="J11" s="1135"/>
      <c r="K11" s="267">
        <v>378108</v>
      </c>
      <c r="L11" s="268">
        <v>15041</v>
      </c>
      <c r="M11" s="269">
        <v>7787</v>
      </c>
      <c r="N11" s="270">
        <v>93.2</v>
      </c>
    </row>
    <row r="12" spans="1:16" ht="13.5" customHeight="1">
      <c r="A12" s="248"/>
      <c r="B12" s="244"/>
      <c r="C12" s="244"/>
      <c r="D12" s="244"/>
      <c r="E12" s="244"/>
      <c r="F12" s="244"/>
      <c r="G12" s="1133" t="s">
        <v>468</v>
      </c>
      <c r="H12" s="1134"/>
      <c r="I12" s="1134"/>
      <c r="J12" s="1135"/>
      <c r="K12" s="267" t="s">
        <v>469</v>
      </c>
      <c r="L12" s="268" t="s">
        <v>469</v>
      </c>
      <c r="M12" s="269">
        <v>906</v>
      </c>
      <c r="N12" s="270" t="s">
        <v>469</v>
      </c>
    </row>
    <row r="13" spans="1:16" ht="13.5" customHeight="1">
      <c r="A13" s="248"/>
      <c r="B13" s="244"/>
      <c r="C13" s="244"/>
      <c r="D13" s="244"/>
      <c r="E13" s="244"/>
      <c r="F13" s="244"/>
      <c r="G13" s="1133" t="s">
        <v>470</v>
      </c>
      <c r="H13" s="1134"/>
      <c r="I13" s="1134"/>
      <c r="J13" s="1135"/>
      <c r="K13" s="267" t="s">
        <v>469</v>
      </c>
      <c r="L13" s="268" t="s">
        <v>469</v>
      </c>
      <c r="M13" s="269">
        <v>13</v>
      </c>
      <c r="N13" s="270" t="s">
        <v>469</v>
      </c>
    </row>
    <row r="14" spans="1:16" ht="13.5" customHeight="1">
      <c r="A14" s="248"/>
      <c r="B14" s="244"/>
      <c r="C14" s="244"/>
      <c r="D14" s="244"/>
      <c r="E14" s="244"/>
      <c r="F14" s="244"/>
      <c r="G14" s="1133" t="s">
        <v>471</v>
      </c>
      <c r="H14" s="1134"/>
      <c r="I14" s="1134"/>
      <c r="J14" s="1135"/>
      <c r="K14" s="267">
        <v>74351</v>
      </c>
      <c r="L14" s="268">
        <v>2958</v>
      </c>
      <c r="M14" s="269">
        <v>3077</v>
      </c>
      <c r="N14" s="270">
        <v>-3.9</v>
      </c>
    </row>
    <row r="15" spans="1:16" ht="13.5" customHeight="1">
      <c r="A15" s="248"/>
      <c r="B15" s="244"/>
      <c r="C15" s="244"/>
      <c r="D15" s="244"/>
      <c r="E15" s="244"/>
      <c r="F15" s="244"/>
      <c r="G15" s="1133" t="s">
        <v>472</v>
      </c>
      <c r="H15" s="1134"/>
      <c r="I15" s="1134"/>
      <c r="J15" s="1135"/>
      <c r="K15" s="267">
        <v>66669</v>
      </c>
      <c r="L15" s="268">
        <v>2652</v>
      </c>
      <c r="M15" s="269">
        <v>1653</v>
      </c>
      <c r="N15" s="270">
        <v>60.4</v>
      </c>
    </row>
    <row r="16" spans="1:16">
      <c r="A16" s="248"/>
      <c r="B16" s="244"/>
      <c r="C16" s="244"/>
      <c r="D16" s="244"/>
      <c r="E16" s="244"/>
      <c r="F16" s="244"/>
      <c r="G16" s="1136" t="s">
        <v>473</v>
      </c>
      <c r="H16" s="1137"/>
      <c r="I16" s="1137"/>
      <c r="J16" s="1138"/>
      <c r="K16" s="268">
        <v>-289959</v>
      </c>
      <c r="L16" s="268">
        <v>-11534</v>
      </c>
      <c r="M16" s="269">
        <v>-7483</v>
      </c>
      <c r="N16" s="270">
        <v>54.1</v>
      </c>
    </row>
    <row r="17" spans="1:16">
      <c r="A17" s="248"/>
      <c r="B17" s="244"/>
      <c r="C17" s="244"/>
      <c r="D17" s="244"/>
      <c r="E17" s="244"/>
      <c r="F17" s="244"/>
      <c r="G17" s="1136" t="s">
        <v>166</v>
      </c>
      <c r="H17" s="1137"/>
      <c r="I17" s="1137"/>
      <c r="J17" s="1138"/>
      <c r="K17" s="268">
        <v>2909864</v>
      </c>
      <c r="L17" s="268">
        <v>115751</v>
      </c>
      <c r="M17" s="269">
        <v>85779</v>
      </c>
      <c r="N17" s="270">
        <v>34.9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30" t="s">
        <v>478</v>
      </c>
      <c r="H21" s="1131"/>
      <c r="I21" s="1131"/>
      <c r="J21" s="1132"/>
      <c r="K21" s="280">
        <v>10.220000000000001</v>
      </c>
      <c r="L21" s="281">
        <v>8.2100000000000009</v>
      </c>
      <c r="M21" s="282">
        <v>2.0099999999999998</v>
      </c>
      <c r="N21" s="249"/>
      <c r="O21" s="283"/>
      <c r="P21" s="279"/>
    </row>
    <row r="22" spans="1:16" s="284" customFormat="1">
      <c r="A22" s="279"/>
      <c r="B22" s="249"/>
      <c r="C22" s="249"/>
      <c r="D22" s="249"/>
      <c r="E22" s="249"/>
      <c r="F22" s="249"/>
      <c r="G22" s="1130" t="s">
        <v>479</v>
      </c>
      <c r="H22" s="1131"/>
      <c r="I22" s="1131"/>
      <c r="J22" s="1132"/>
      <c r="K22" s="285">
        <v>95.4</v>
      </c>
      <c r="L22" s="286">
        <v>97</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9" t="s">
        <v>460</v>
      </c>
      <c r="L30" s="254"/>
      <c r="M30" s="255" t="s">
        <v>461</v>
      </c>
      <c r="N30" s="256"/>
    </row>
    <row r="31" spans="1:16">
      <c r="A31" s="248"/>
      <c r="B31" s="244"/>
      <c r="C31" s="244"/>
      <c r="D31" s="244"/>
      <c r="E31" s="244"/>
      <c r="F31" s="244"/>
      <c r="G31" s="257"/>
      <c r="H31" s="258"/>
      <c r="I31" s="258"/>
      <c r="J31" s="259"/>
      <c r="K31" s="1120"/>
      <c r="L31" s="260" t="s">
        <v>462</v>
      </c>
      <c r="M31" s="261" t="s">
        <v>463</v>
      </c>
      <c r="N31" s="262" t="s">
        <v>464</v>
      </c>
    </row>
    <row r="32" spans="1:16" ht="27" customHeight="1">
      <c r="A32" s="248"/>
      <c r="B32" s="244"/>
      <c r="C32" s="244"/>
      <c r="D32" s="244"/>
      <c r="E32" s="244"/>
      <c r="F32" s="244"/>
      <c r="G32" s="1121" t="s">
        <v>483</v>
      </c>
      <c r="H32" s="1122"/>
      <c r="I32" s="1122"/>
      <c r="J32" s="1123"/>
      <c r="K32" s="294">
        <v>2660007</v>
      </c>
      <c r="L32" s="294">
        <v>105812</v>
      </c>
      <c r="M32" s="295">
        <v>51963</v>
      </c>
      <c r="N32" s="296">
        <v>103.6</v>
      </c>
    </row>
    <row r="33" spans="1:16" ht="13.5" customHeight="1">
      <c r="A33" s="248"/>
      <c r="B33" s="244"/>
      <c r="C33" s="244"/>
      <c r="D33" s="244"/>
      <c r="E33" s="244"/>
      <c r="F33" s="244"/>
      <c r="G33" s="1121" t="s">
        <v>484</v>
      </c>
      <c r="H33" s="1122"/>
      <c r="I33" s="1122"/>
      <c r="J33" s="1123"/>
      <c r="K33" s="294" t="s">
        <v>469</v>
      </c>
      <c r="L33" s="294" t="s">
        <v>469</v>
      </c>
      <c r="M33" s="295" t="s">
        <v>469</v>
      </c>
      <c r="N33" s="296" t="s">
        <v>469</v>
      </c>
    </row>
    <row r="34" spans="1:16" ht="27" customHeight="1">
      <c r="A34" s="248"/>
      <c r="B34" s="244"/>
      <c r="C34" s="244"/>
      <c r="D34" s="244"/>
      <c r="E34" s="244"/>
      <c r="F34" s="244"/>
      <c r="G34" s="1121" t="s">
        <v>485</v>
      </c>
      <c r="H34" s="1122"/>
      <c r="I34" s="1122"/>
      <c r="J34" s="1123"/>
      <c r="K34" s="294" t="s">
        <v>469</v>
      </c>
      <c r="L34" s="294" t="s">
        <v>469</v>
      </c>
      <c r="M34" s="295">
        <v>71</v>
      </c>
      <c r="N34" s="296" t="s">
        <v>469</v>
      </c>
    </row>
    <row r="35" spans="1:16" ht="27" customHeight="1">
      <c r="A35" s="248"/>
      <c r="B35" s="244"/>
      <c r="C35" s="244"/>
      <c r="D35" s="244"/>
      <c r="E35" s="244"/>
      <c r="F35" s="244"/>
      <c r="G35" s="1121" t="s">
        <v>486</v>
      </c>
      <c r="H35" s="1122"/>
      <c r="I35" s="1122"/>
      <c r="J35" s="1123"/>
      <c r="K35" s="294">
        <v>1258441</v>
      </c>
      <c r="L35" s="294">
        <v>50059</v>
      </c>
      <c r="M35" s="295">
        <v>20847</v>
      </c>
      <c r="N35" s="296">
        <v>140.1</v>
      </c>
    </row>
    <row r="36" spans="1:16" ht="27" customHeight="1">
      <c r="A36" s="248"/>
      <c r="B36" s="244"/>
      <c r="C36" s="244"/>
      <c r="D36" s="244"/>
      <c r="E36" s="244"/>
      <c r="F36" s="244"/>
      <c r="G36" s="1121" t="s">
        <v>487</v>
      </c>
      <c r="H36" s="1122"/>
      <c r="I36" s="1122"/>
      <c r="J36" s="1123"/>
      <c r="K36" s="294">
        <v>548785</v>
      </c>
      <c r="L36" s="294">
        <v>21830</v>
      </c>
      <c r="M36" s="295">
        <v>3529</v>
      </c>
      <c r="N36" s="296">
        <v>518.6</v>
      </c>
    </row>
    <row r="37" spans="1:16" ht="13.5" customHeight="1">
      <c r="A37" s="248"/>
      <c r="B37" s="244"/>
      <c r="C37" s="244"/>
      <c r="D37" s="244"/>
      <c r="E37" s="244"/>
      <c r="F37" s="244"/>
      <c r="G37" s="1121" t="s">
        <v>488</v>
      </c>
      <c r="H37" s="1122"/>
      <c r="I37" s="1122"/>
      <c r="J37" s="1123"/>
      <c r="K37" s="294">
        <v>6910</v>
      </c>
      <c r="L37" s="294">
        <v>275</v>
      </c>
      <c r="M37" s="295">
        <v>828</v>
      </c>
      <c r="N37" s="296">
        <v>-66.8</v>
      </c>
    </row>
    <row r="38" spans="1:16" ht="27" customHeight="1">
      <c r="A38" s="248"/>
      <c r="B38" s="244"/>
      <c r="C38" s="244"/>
      <c r="D38" s="244"/>
      <c r="E38" s="244"/>
      <c r="F38" s="244"/>
      <c r="G38" s="1124" t="s">
        <v>489</v>
      </c>
      <c r="H38" s="1125"/>
      <c r="I38" s="1125"/>
      <c r="J38" s="1126"/>
      <c r="K38" s="297">
        <v>49</v>
      </c>
      <c r="L38" s="297">
        <v>2</v>
      </c>
      <c r="M38" s="298">
        <v>6</v>
      </c>
      <c r="N38" s="299">
        <v>-66.7</v>
      </c>
      <c r="O38" s="293"/>
    </row>
    <row r="39" spans="1:16">
      <c r="A39" s="248"/>
      <c r="B39" s="244"/>
      <c r="C39" s="244"/>
      <c r="D39" s="244"/>
      <c r="E39" s="244"/>
      <c r="F39" s="244"/>
      <c r="G39" s="1124" t="s">
        <v>490</v>
      </c>
      <c r="H39" s="1125"/>
      <c r="I39" s="1125"/>
      <c r="J39" s="1126"/>
      <c r="K39" s="300">
        <v>-39919</v>
      </c>
      <c r="L39" s="300">
        <v>-1588</v>
      </c>
      <c r="M39" s="301">
        <v>-4386</v>
      </c>
      <c r="N39" s="302">
        <v>-63.8</v>
      </c>
      <c r="O39" s="293"/>
    </row>
    <row r="40" spans="1:16" ht="27" customHeight="1">
      <c r="A40" s="248"/>
      <c r="B40" s="244"/>
      <c r="C40" s="244"/>
      <c r="D40" s="244"/>
      <c r="E40" s="244"/>
      <c r="F40" s="244"/>
      <c r="G40" s="1121" t="s">
        <v>491</v>
      </c>
      <c r="H40" s="1122"/>
      <c r="I40" s="1122"/>
      <c r="J40" s="1123"/>
      <c r="K40" s="300">
        <v>-3645356</v>
      </c>
      <c r="L40" s="300">
        <v>-145008</v>
      </c>
      <c r="M40" s="301">
        <v>-50220</v>
      </c>
      <c r="N40" s="302">
        <v>188.7</v>
      </c>
      <c r="O40" s="293"/>
    </row>
    <row r="41" spans="1:16">
      <c r="A41" s="248"/>
      <c r="B41" s="244"/>
      <c r="C41" s="244"/>
      <c r="D41" s="244"/>
      <c r="E41" s="244"/>
      <c r="F41" s="244"/>
      <c r="G41" s="1127" t="s">
        <v>277</v>
      </c>
      <c r="H41" s="1128"/>
      <c r="I41" s="1128"/>
      <c r="J41" s="1129"/>
      <c r="K41" s="294">
        <v>788917</v>
      </c>
      <c r="L41" s="300">
        <v>31382</v>
      </c>
      <c r="M41" s="301">
        <v>22638</v>
      </c>
      <c r="N41" s="302">
        <v>38.6</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14" t="s">
        <v>460</v>
      </c>
      <c r="J49" s="1116" t="s">
        <v>495</v>
      </c>
      <c r="K49" s="1117"/>
      <c r="L49" s="1117"/>
      <c r="M49" s="1117"/>
      <c r="N49" s="1118"/>
    </row>
    <row r="50" spans="1:14">
      <c r="A50" s="248"/>
      <c r="B50" s="244"/>
      <c r="C50" s="244"/>
      <c r="D50" s="244"/>
      <c r="E50" s="244"/>
      <c r="F50" s="244"/>
      <c r="G50" s="312"/>
      <c r="H50" s="313"/>
      <c r="I50" s="1115"/>
      <c r="J50" s="314" t="s">
        <v>496</v>
      </c>
      <c r="K50" s="315" t="s">
        <v>497</v>
      </c>
      <c r="L50" s="316" t="s">
        <v>498</v>
      </c>
      <c r="M50" s="317" t="s">
        <v>499</v>
      </c>
      <c r="N50" s="318" t="s">
        <v>500</v>
      </c>
    </row>
    <row r="51" spans="1:14">
      <c r="A51" s="248"/>
      <c r="B51" s="244"/>
      <c r="C51" s="244"/>
      <c r="D51" s="244"/>
      <c r="E51" s="244"/>
      <c r="F51" s="244"/>
      <c r="G51" s="310" t="s">
        <v>501</v>
      </c>
      <c r="H51" s="311"/>
      <c r="I51" s="319">
        <v>2561644</v>
      </c>
      <c r="J51" s="320">
        <v>96042</v>
      </c>
      <c r="K51" s="321">
        <v>1.5</v>
      </c>
      <c r="L51" s="322">
        <v>67201</v>
      </c>
      <c r="M51" s="323">
        <v>-14.6</v>
      </c>
      <c r="N51" s="324">
        <v>16.100000000000001</v>
      </c>
    </row>
    <row r="52" spans="1:14">
      <c r="A52" s="248"/>
      <c r="B52" s="244"/>
      <c r="C52" s="244"/>
      <c r="D52" s="244"/>
      <c r="E52" s="244"/>
      <c r="F52" s="244"/>
      <c r="G52" s="325"/>
      <c r="H52" s="326" t="s">
        <v>502</v>
      </c>
      <c r="I52" s="327">
        <v>1849549</v>
      </c>
      <c r="J52" s="328">
        <v>69344</v>
      </c>
      <c r="K52" s="329">
        <v>13.7</v>
      </c>
      <c r="L52" s="330">
        <v>35210</v>
      </c>
      <c r="M52" s="331">
        <v>-7.6</v>
      </c>
      <c r="N52" s="332">
        <v>21.3</v>
      </c>
    </row>
    <row r="53" spans="1:14">
      <c r="A53" s="248"/>
      <c r="B53" s="244"/>
      <c r="C53" s="244"/>
      <c r="D53" s="244"/>
      <c r="E53" s="244"/>
      <c r="F53" s="244"/>
      <c r="G53" s="310" t="s">
        <v>503</v>
      </c>
      <c r="H53" s="311"/>
      <c r="I53" s="319">
        <v>1134549</v>
      </c>
      <c r="J53" s="320">
        <v>43241</v>
      </c>
      <c r="K53" s="321">
        <v>-55</v>
      </c>
      <c r="L53" s="322">
        <v>75709</v>
      </c>
      <c r="M53" s="323">
        <v>12.7</v>
      </c>
      <c r="N53" s="324">
        <v>-67.7</v>
      </c>
    </row>
    <row r="54" spans="1:14">
      <c r="A54" s="248"/>
      <c r="B54" s="244"/>
      <c r="C54" s="244"/>
      <c r="D54" s="244"/>
      <c r="E54" s="244"/>
      <c r="F54" s="244"/>
      <c r="G54" s="325"/>
      <c r="H54" s="326" t="s">
        <v>502</v>
      </c>
      <c r="I54" s="327">
        <v>688022</v>
      </c>
      <c r="J54" s="328">
        <v>26222</v>
      </c>
      <c r="K54" s="329">
        <v>-62.2</v>
      </c>
      <c r="L54" s="330">
        <v>35212</v>
      </c>
      <c r="M54" s="331">
        <v>0</v>
      </c>
      <c r="N54" s="332">
        <v>-62.2</v>
      </c>
    </row>
    <row r="55" spans="1:14">
      <c r="A55" s="248"/>
      <c r="B55" s="244"/>
      <c r="C55" s="244"/>
      <c r="D55" s="244"/>
      <c r="E55" s="244"/>
      <c r="F55" s="244"/>
      <c r="G55" s="310" t="s">
        <v>504</v>
      </c>
      <c r="H55" s="311"/>
      <c r="I55" s="319">
        <v>1058910</v>
      </c>
      <c r="J55" s="320">
        <v>40718</v>
      </c>
      <c r="K55" s="321">
        <v>-5.8</v>
      </c>
      <c r="L55" s="322">
        <v>90961</v>
      </c>
      <c r="M55" s="323">
        <v>20.100000000000001</v>
      </c>
      <c r="N55" s="324">
        <v>-25.9</v>
      </c>
    </row>
    <row r="56" spans="1:14">
      <c r="A56" s="248"/>
      <c r="B56" s="244"/>
      <c r="C56" s="244"/>
      <c r="D56" s="244"/>
      <c r="E56" s="244"/>
      <c r="F56" s="244"/>
      <c r="G56" s="325"/>
      <c r="H56" s="326" t="s">
        <v>502</v>
      </c>
      <c r="I56" s="327">
        <v>725807</v>
      </c>
      <c r="J56" s="328">
        <v>27909</v>
      </c>
      <c r="K56" s="329">
        <v>6.4</v>
      </c>
      <c r="L56" s="330">
        <v>37720</v>
      </c>
      <c r="M56" s="331">
        <v>7.1</v>
      </c>
      <c r="N56" s="332">
        <v>-0.7</v>
      </c>
    </row>
    <row r="57" spans="1:14">
      <c r="A57" s="248"/>
      <c r="B57" s="244"/>
      <c r="C57" s="244"/>
      <c r="D57" s="244"/>
      <c r="E57" s="244"/>
      <c r="F57" s="244"/>
      <c r="G57" s="310" t="s">
        <v>505</v>
      </c>
      <c r="H57" s="311"/>
      <c r="I57" s="319">
        <v>2463282</v>
      </c>
      <c r="J57" s="320">
        <v>96350</v>
      </c>
      <c r="K57" s="321">
        <v>136.6</v>
      </c>
      <c r="L57" s="322">
        <v>106614</v>
      </c>
      <c r="M57" s="323">
        <v>17.2</v>
      </c>
      <c r="N57" s="324">
        <v>119.4</v>
      </c>
    </row>
    <row r="58" spans="1:14">
      <c r="A58" s="248"/>
      <c r="B58" s="244"/>
      <c r="C58" s="244"/>
      <c r="D58" s="244"/>
      <c r="E58" s="244"/>
      <c r="F58" s="244"/>
      <c r="G58" s="325"/>
      <c r="H58" s="326" t="s">
        <v>502</v>
      </c>
      <c r="I58" s="327">
        <v>1468557</v>
      </c>
      <c r="J58" s="328">
        <v>57442</v>
      </c>
      <c r="K58" s="329">
        <v>105.8</v>
      </c>
      <c r="L58" s="330">
        <v>45545</v>
      </c>
      <c r="M58" s="331">
        <v>20.7</v>
      </c>
      <c r="N58" s="332">
        <v>85.1</v>
      </c>
    </row>
    <row r="59" spans="1:14">
      <c r="A59" s="248"/>
      <c r="B59" s="244"/>
      <c r="C59" s="244"/>
      <c r="D59" s="244"/>
      <c r="E59" s="244"/>
      <c r="F59" s="244"/>
      <c r="G59" s="310" t="s">
        <v>506</v>
      </c>
      <c r="H59" s="311"/>
      <c r="I59" s="319">
        <v>2295261</v>
      </c>
      <c r="J59" s="320">
        <v>91303</v>
      </c>
      <c r="K59" s="321">
        <v>-5.2</v>
      </c>
      <c r="L59" s="322">
        <v>81768</v>
      </c>
      <c r="M59" s="323">
        <v>-23.3</v>
      </c>
      <c r="N59" s="324">
        <v>18.100000000000001</v>
      </c>
    </row>
    <row r="60" spans="1:14">
      <c r="A60" s="248"/>
      <c r="B60" s="244"/>
      <c r="C60" s="244"/>
      <c r="D60" s="244"/>
      <c r="E60" s="244"/>
      <c r="F60" s="244"/>
      <c r="G60" s="325"/>
      <c r="H60" s="326" t="s">
        <v>502</v>
      </c>
      <c r="I60" s="333">
        <v>1636736</v>
      </c>
      <c r="J60" s="328">
        <v>65107</v>
      </c>
      <c r="K60" s="329">
        <v>13.3</v>
      </c>
      <c r="L60" s="330">
        <v>37917</v>
      </c>
      <c r="M60" s="331">
        <v>-16.7</v>
      </c>
      <c r="N60" s="332">
        <v>30</v>
      </c>
    </row>
    <row r="61" spans="1:14">
      <c r="A61" s="248"/>
      <c r="B61" s="244"/>
      <c r="C61" s="244"/>
      <c r="D61" s="244"/>
      <c r="E61" s="244"/>
      <c r="F61" s="244"/>
      <c r="G61" s="310" t="s">
        <v>507</v>
      </c>
      <c r="H61" s="334"/>
      <c r="I61" s="335">
        <v>1902729</v>
      </c>
      <c r="J61" s="336">
        <v>73531</v>
      </c>
      <c r="K61" s="337">
        <v>14.4</v>
      </c>
      <c r="L61" s="338">
        <v>84451</v>
      </c>
      <c r="M61" s="339">
        <v>2.4</v>
      </c>
      <c r="N61" s="324">
        <v>12</v>
      </c>
    </row>
    <row r="62" spans="1:14">
      <c r="A62" s="248"/>
      <c r="B62" s="244"/>
      <c r="C62" s="244"/>
      <c r="D62" s="244"/>
      <c r="E62" s="244"/>
      <c r="F62" s="244"/>
      <c r="G62" s="325"/>
      <c r="H62" s="326" t="s">
        <v>502</v>
      </c>
      <c r="I62" s="327">
        <v>1273734</v>
      </c>
      <c r="J62" s="328">
        <v>49205</v>
      </c>
      <c r="K62" s="329">
        <v>15.4</v>
      </c>
      <c r="L62" s="330">
        <v>38321</v>
      </c>
      <c r="M62" s="331">
        <v>0.7</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9" t="s">
        <v>3</v>
      </c>
      <c r="D47" s="1139"/>
      <c r="E47" s="1140"/>
      <c r="F47" s="11">
        <v>20.66</v>
      </c>
      <c r="G47" s="12">
        <v>26.93</v>
      </c>
      <c r="H47" s="12">
        <v>32.630000000000003</v>
      </c>
      <c r="I47" s="12">
        <v>39.64</v>
      </c>
      <c r="J47" s="13">
        <v>41.61</v>
      </c>
    </row>
    <row r="48" spans="2:10" ht="57.75" customHeight="1">
      <c r="B48" s="14"/>
      <c r="C48" s="1141" t="s">
        <v>4</v>
      </c>
      <c r="D48" s="1141"/>
      <c r="E48" s="1142"/>
      <c r="F48" s="15">
        <v>4.6500000000000004</v>
      </c>
      <c r="G48" s="16">
        <v>7.25</v>
      </c>
      <c r="H48" s="16">
        <v>6.79</v>
      </c>
      <c r="I48" s="16">
        <v>6.21</v>
      </c>
      <c r="J48" s="17">
        <v>5.74</v>
      </c>
    </row>
    <row r="49" spans="2:10" ht="57.75" customHeight="1" thickBot="1">
      <c r="B49" s="18"/>
      <c r="C49" s="1143" t="s">
        <v>5</v>
      </c>
      <c r="D49" s="1143"/>
      <c r="E49" s="1144"/>
      <c r="F49" s="19">
        <v>6.9</v>
      </c>
      <c r="G49" s="20">
        <v>11.31</v>
      </c>
      <c r="H49" s="20">
        <v>5.75</v>
      </c>
      <c r="I49" s="20">
        <v>15.13</v>
      </c>
      <c r="J49" s="21">
        <v>11.63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2017-03-29T04:58:41Z</cp:lastPrinted>
  <dcterms:created xsi:type="dcterms:W3CDTF">2017-02-15T20:45:13Z</dcterms:created>
  <dcterms:modified xsi:type="dcterms:W3CDTF">2017-03-29T04:58:53Z</dcterms:modified>
  <cp:category/>
</cp:coreProperties>
</file>